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0.172\M.Kozik\Moje dokumenty\sesje\sesja 13\uchwaly\XIII  66 25 budżet\"/>
    </mc:Choice>
  </mc:AlternateContent>
  <xr:revisionPtr revIDLastSave="0" documentId="13_ncr:1_{4E74838C-5162-467A-B758-31BDCF9AEE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ałącznik nr 1 2 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7" i="1" l="1"/>
  <c r="E86" i="1" s="1"/>
  <c r="E85" i="1" s="1"/>
  <c r="F50" i="1"/>
  <c r="F49" i="1" s="1"/>
  <c r="E50" i="1"/>
  <c r="E27" i="1"/>
  <c r="E26" i="1" s="1"/>
  <c r="E25" i="1" s="1"/>
  <c r="E79" i="1" l="1"/>
  <c r="E78" i="1" s="1"/>
  <c r="E77" i="1" s="1"/>
  <c r="F79" i="1"/>
  <c r="F77" i="1"/>
  <c r="F23" i="1"/>
  <c r="F22" i="1" s="1"/>
  <c r="E23" i="1"/>
  <c r="F147" i="1" l="1"/>
  <c r="F146" i="1" s="1"/>
  <c r="E147" i="1"/>
  <c r="E146" i="1" s="1"/>
  <c r="F144" i="1"/>
  <c r="F143" i="1" s="1"/>
  <c r="E144" i="1"/>
  <c r="E143" i="1" s="1"/>
  <c r="F140" i="1"/>
  <c r="F139" i="1" s="1"/>
  <c r="E140" i="1"/>
  <c r="E139" i="1" s="1"/>
  <c r="F132" i="1"/>
  <c r="F131" i="1" s="1"/>
  <c r="E132" i="1"/>
  <c r="E131" i="1" s="1"/>
  <c r="F136" i="1"/>
  <c r="F135" i="1" s="1"/>
  <c r="E136" i="1"/>
  <c r="E135" i="1" s="1"/>
  <c r="E142" i="1" l="1"/>
  <c r="F142" i="1"/>
  <c r="F130" i="1"/>
  <c r="E130" i="1"/>
  <c r="E149" i="1" l="1"/>
  <c r="F149" i="1"/>
  <c r="F59" i="1"/>
  <c r="F58" i="1" s="1"/>
  <c r="F57" i="1" s="1"/>
  <c r="E59" i="1"/>
  <c r="E58" i="1" s="1"/>
  <c r="E57" i="1" s="1"/>
  <c r="E54" i="1" l="1"/>
  <c r="E53" i="1" s="1"/>
  <c r="E52" i="1" s="1"/>
  <c r="F54" i="1"/>
  <c r="F53" i="1" s="1"/>
  <c r="F52" i="1" s="1"/>
  <c r="F48" i="1" s="1"/>
  <c r="F71" i="1"/>
  <c r="E71" i="1"/>
  <c r="F68" i="1"/>
  <c r="E68" i="1"/>
  <c r="F9" i="1"/>
  <c r="F8" i="1" s="1"/>
  <c r="F7" i="1" s="1"/>
  <c r="E9" i="1"/>
  <c r="E8" i="1" s="1"/>
  <c r="E7" i="1" s="1"/>
  <c r="F70" i="1" l="1"/>
  <c r="E70" i="1"/>
  <c r="F66" i="1"/>
  <c r="F90" i="1" s="1"/>
  <c r="E20" i="1"/>
  <c r="F13" i="1" l="1"/>
  <c r="F12" i="1" s="1"/>
  <c r="F11" i="1" s="1"/>
  <c r="F31" i="1" s="1"/>
  <c r="E13" i="1"/>
  <c r="E12" i="1" s="1"/>
  <c r="E11" i="1" s="1"/>
  <c r="E67" i="1" l="1"/>
  <c r="E66" i="1" s="1"/>
  <c r="E90" i="1" s="1"/>
  <c r="F20" i="1"/>
  <c r="E19" i="1"/>
  <c r="F17" i="1"/>
  <c r="E17" i="1"/>
  <c r="E16" i="1" s="1"/>
  <c r="E15" i="1" l="1"/>
  <c r="E31" i="1" l="1"/>
  <c r="E22" i="1"/>
  <c r="F92" i="1"/>
  <c r="F33" i="1" l="1"/>
</calcChain>
</file>

<file path=xl/sharedStrings.xml><?xml version="1.0" encoding="utf-8"?>
<sst xmlns="http://schemas.openxmlformats.org/spreadsheetml/2006/main" count="131" uniqueCount="68">
  <si>
    <t>§</t>
  </si>
  <si>
    <t>DOCHODY</t>
  </si>
  <si>
    <t xml:space="preserve">Dział </t>
  </si>
  <si>
    <t xml:space="preserve">Rozdział </t>
  </si>
  <si>
    <t xml:space="preserve">Nazwa </t>
  </si>
  <si>
    <t xml:space="preserve">Zwiększenie </t>
  </si>
  <si>
    <t xml:space="preserve">Zmniejszenie </t>
  </si>
  <si>
    <t xml:space="preserve">Razem dochody </t>
  </si>
  <si>
    <t xml:space="preserve">                                                                                                                   </t>
  </si>
  <si>
    <t xml:space="preserve">WYDATKI </t>
  </si>
  <si>
    <t xml:space="preserve"> Załącznik Nr  1  do Uchwały</t>
  </si>
  <si>
    <t xml:space="preserve"> Rady  Powiatu  Świdwińskiego </t>
  </si>
  <si>
    <t xml:space="preserve"> Załącznik Nr  2  do Uchwały</t>
  </si>
  <si>
    <t>w tym na wydatki inwestycyjne</t>
  </si>
  <si>
    <t>w tym dochody majątkowe</t>
  </si>
  <si>
    <t xml:space="preserve">Razem wydatki </t>
  </si>
  <si>
    <t>EDUKACYJNA OPIEKA WYCHOWAWCZA</t>
  </si>
  <si>
    <t>Specjalne ośrodki szkolno - wychowawcze</t>
  </si>
  <si>
    <t>Zespół Placówek Specjalnych w Sławoborzu</t>
  </si>
  <si>
    <t>0 960</t>
  </si>
  <si>
    <t>Wpływy z otrzymanych spadków, zapisów i darowizn w postaci pieniężnej</t>
  </si>
  <si>
    <t>Internaty i bursy szkolne</t>
  </si>
  <si>
    <t>Zespół Szkół Rolniczych CKZ w Świdwinie</t>
  </si>
  <si>
    <t>0 970</t>
  </si>
  <si>
    <t>Wpływy z różnych dochodów</t>
  </si>
  <si>
    <t>Zakup materiałów i wyposażenia</t>
  </si>
  <si>
    <t>Zakup środków żywności</t>
  </si>
  <si>
    <t>Zakup usług pozostałych</t>
  </si>
  <si>
    <t>Zakup usług związanych z pomocą obywatelom Ukrainy</t>
  </si>
  <si>
    <t>Zakup towarów w związku z pomocą obywatelom Ukrainy</t>
  </si>
  <si>
    <t>Wynagrodzenia osobowe nauczycieli</t>
  </si>
  <si>
    <t>OŚWIATA I WYCHOWANIE</t>
  </si>
  <si>
    <t xml:space="preserve"> Załącznik Nr  3  do Uchwały</t>
  </si>
  <si>
    <t>PRZENIESIENIA PLANOWANYCH WYDATKÓW MIĘDZY DZIAŁAMI</t>
  </si>
  <si>
    <t>Technika</t>
  </si>
  <si>
    <t>0 690</t>
  </si>
  <si>
    <t>Wpływy z różnych opłat</t>
  </si>
  <si>
    <t>Dom Pomocy Społecznej w Modrzewcu</t>
  </si>
  <si>
    <t>OPIEKA SPOŁECZNA</t>
  </si>
  <si>
    <t>Domy pomocy społecznej</t>
  </si>
  <si>
    <t>Zakup energii</t>
  </si>
  <si>
    <t>POMOC SPOŁECZNA</t>
  </si>
  <si>
    <t>Odpis na ZFŚS</t>
  </si>
  <si>
    <t>Zakup usług remontowych</t>
  </si>
  <si>
    <t>Razem przeniesienia</t>
  </si>
  <si>
    <t xml:space="preserve">Szkoły podstawowe specjalne </t>
  </si>
  <si>
    <t>Składki na ubezpieczenia społeczne</t>
  </si>
  <si>
    <t>Przedszkola specjalne</t>
  </si>
  <si>
    <t xml:space="preserve">Branżowe szkoły I stopnia </t>
  </si>
  <si>
    <t>0 830</t>
  </si>
  <si>
    <t>Wpływy z usług</t>
  </si>
  <si>
    <t>RODZINA</t>
  </si>
  <si>
    <t>Rodziny zastępcze</t>
  </si>
  <si>
    <t>Środki z Funduszu Pracy otrzymane na realizację zadań wynikających z odrębnych ustaw</t>
  </si>
  <si>
    <t>Powiatowe Centrum Pomocy Rodzinie w Świdwinie</t>
  </si>
  <si>
    <t>Wynagrodzenia bezosobowe</t>
  </si>
  <si>
    <t>Składki na Fundusz Pracy</t>
  </si>
  <si>
    <t>GOSPODARKA KOMUNALNA I OCHRONA ŚRODOWISKA</t>
  </si>
  <si>
    <t>Pozostała działalność</t>
  </si>
  <si>
    <t>Środki otrzymane od pozostałych jednostek zaliczanych do sektora finansów publicznych na</t>
  </si>
  <si>
    <t>realizację zadań bieżących jednostek zaliczanych do sektora finansów publicznych</t>
  </si>
  <si>
    <r>
      <t>Starostwo Powiatowe w Świdwinie - "</t>
    </r>
    <r>
      <rPr>
        <i/>
        <u/>
        <sz val="11"/>
        <color theme="1"/>
        <rFont val="Times New Roman"/>
        <family val="1"/>
        <charset val="238"/>
      </rPr>
      <t>Las wokół nas- owady "</t>
    </r>
  </si>
  <si>
    <t>ADMINISTRACJA PUBLICZNA</t>
  </si>
  <si>
    <t>Promocja jednostek samorządu terytorialnego</t>
  </si>
  <si>
    <t>Starostwo Powiatowe w Świdwinie</t>
  </si>
  <si>
    <t>Zakup usług pozostałych - wkład własny "Las wokół nas - owady"</t>
  </si>
  <si>
    <r>
      <t>Starostwo Powiatowe w Świdwinie - "</t>
    </r>
    <r>
      <rPr>
        <i/>
        <u/>
        <sz val="11"/>
        <color theme="1"/>
        <rFont val="Times New Roman"/>
        <family val="1"/>
        <charset val="238"/>
      </rPr>
      <t>Las wokół nas"</t>
    </r>
  </si>
  <si>
    <t xml:space="preserve">  Nr XIII/66/25 z dnia 29 maja 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</si>
</sst>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#,##0.00;[Red]#,##0.00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u/>
      <sz val="11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name val="Times New Roman"/>
      <family val="1"/>
      <charset val="238"/>
    </font>
    <font>
      <i/>
      <sz val="10.5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0.5"/>
      <name val="Times New Roman"/>
      <family val="1"/>
      <charset val="238"/>
    </font>
    <font>
      <i/>
      <u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right" vertical="center"/>
    </xf>
    <xf numFmtId="3" fontId="11" fillId="0" borderId="0" xfId="0" applyNumberFormat="1" applyFont="1"/>
    <xf numFmtId="0" fontId="11" fillId="0" borderId="0" xfId="0" applyFont="1" applyAlignment="1">
      <alignment horizontal="right"/>
    </xf>
    <xf numFmtId="164" fontId="5" fillId="0" borderId="0" xfId="0" applyNumberFormat="1" applyFont="1" applyAlignment="1">
      <alignment vertical="center"/>
    </xf>
    <xf numFmtId="165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165" fontId="11" fillId="0" borderId="0" xfId="0" applyNumberFormat="1" applyFont="1"/>
    <xf numFmtId="0" fontId="7" fillId="0" borderId="5" xfId="0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165" fontId="11" fillId="0" borderId="5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165" fontId="11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65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6" fillId="0" borderId="5" xfId="0" applyFont="1" applyBorder="1"/>
    <xf numFmtId="0" fontId="6" fillId="0" borderId="4" xfId="0" applyFont="1" applyBorder="1"/>
    <xf numFmtId="0" fontId="6" fillId="0" borderId="7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7" fillId="0" borderId="1" xfId="0" applyFont="1" applyBorder="1"/>
    <xf numFmtId="0" fontId="7" fillId="0" borderId="8" xfId="0" applyFont="1" applyBorder="1"/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0" fontId="14" fillId="0" borderId="0" xfId="0" applyFont="1" applyAlignment="1">
      <alignment vertical="center"/>
    </xf>
    <xf numFmtId="0" fontId="15" fillId="0" borderId="7" xfId="0" applyFont="1" applyBorder="1"/>
    <xf numFmtId="0" fontId="15" fillId="0" borderId="10" xfId="0" applyFont="1" applyBorder="1"/>
    <xf numFmtId="0" fontId="15" fillId="0" borderId="5" xfId="0" applyFont="1" applyBorder="1" applyAlignment="1">
      <alignment horizontal="right"/>
    </xf>
    <xf numFmtId="0" fontId="15" fillId="0" borderId="5" xfId="0" applyFont="1" applyBorder="1"/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2" fillId="0" borderId="7" xfId="0" applyFont="1" applyBorder="1"/>
    <xf numFmtId="0" fontId="2" fillId="0" borderId="8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5" xfId="0" applyFont="1" applyBorder="1" applyAlignment="1">
      <alignment horizontal="right"/>
    </xf>
    <xf numFmtId="0" fontId="4" fillId="0" borderId="5" xfId="0" applyFont="1" applyBorder="1"/>
    <xf numFmtId="0" fontId="14" fillId="0" borderId="0" xfId="0" applyFont="1"/>
    <xf numFmtId="0" fontId="6" fillId="0" borderId="10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horizontal="right"/>
    </xf>
    <xf numFmtId="0" fontId="1" fillId="0" borderId="4" xfId="0" applyFont="1" applyBorder="1"/>
    <xf numFmtId="0" fontId="7" fillId="0" borderId="7" xfId="0" applyFont="1" applyBorder="1"/>
    <xf numFmtId="0" fontId="1" fillId="0" borderId="10" xfId="0" applyFont="1" applyBorder="1"/>
    <xf numFmtId="0" fontId="1" fillId="0" borderId="5" xfId="0" applyFont="1" applyBorder="1"/>
    <xf numFmtId="0" fontId="6" fillId="0" borderId="12" xfId="0" applyFont="1" applyBorder="1" applyAlignment="1">
      <alignment horizontal="right"/>
    </xf>
    <xf numFmtId="0" fontId="7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1" fillId="0" borderId="3" xfId="0" applyFont="1" applyBorder="1"/>
    <xf numFmtId="0" fontId="1" fillId="0" borderId="5" xfId="0" applyFont="1" applyBorder="1" applyAlignment="1">
      <alignment horizontal="right"/>
    </xf>
    <xf numFmtId="0" fontId="13" fillId="0" borderId="0" xfId="0" applyFont="1"/>
    <xf numFmtId="0" fontId="2" fillId="0" borderId="3" xfId="0" applyFont="1" applyBorder="1" applyAlignment="1">
      <alignment vertical="center"/>
    </xf>
    <xf numFmtId="0" fontId="7" fillId="0" borderId="12" xfId="0" applyFont="1" applyBorder="1"/>
    <xf numFmtId="165" fontId="6" fillId="0" borderId="5" xfId="0" applyNumberFormat="1" applyFont="1" applyBorder="1" applyAlignment="1">
      <alignment vertical="center"/>
    </xf>
    <xf numFmtId="165" fontId="2" fillId="0" borderId="5" xfId="0" applyNumberFormat="1" applyFont="1" applyBorder="1"/>
    <xf numFmtId="165" fontId="7" fillId="0" borderId="5" xfId="0" applyNumberFormat="1" applyFont="1" applyBorder="1"/>
    <xf numFmtId="165" fontId="15" fillId="0" borderId="5" xfId="0" applyNumberFormat="1" applyFont="1" applyBorder="1"/>
    <xf numFmtId="165" fontId="4" fillId="0" borderId="5" xfId="0" applyNumberFormat="1" applyFont="1" applyBorder="1"/>
    <xf numFmtId="165" fontId="1" fillId="0" borderId="5" xfId="0" applyNumberFormat="1" applyFont="1" applyBorder="1"/>
    <xf numFmtId="165" fontId="2" fillId="0" borderId="5" xfId="0" applyNumberFormat="1" applyFont="1" applyBorder="1" applyAlignment="1">
      <alignment vertical="center"/>
    </xf>
    <xf numFmtId="165" fontId="0" fillId="0" borderId="0" xfId="0" applyNumberFormat="1" applyAlignment="1">
      <alignment vertical="center"/>
    </xf>
    <xf numFmtId="165" fontId="6" fillId="0" borderId="5" xfId="0" applyNumberFormat="1" applyFont="1" applyBorder="1"/>
    <xf numFmtId="0" fontId="2" fillId="0" borderId="3" xfId="0" applyFont="1" applyBorder="1" applyAlignment="1">
      <alignment vertical="center" wrapText="1"/>
    </xf>
    <xf numFmtId="0" fontId="7" fillId="0" borderId="11" xfId="0" applyFont="1" applyBorder="1"/>
    <xf numFmtId="0" fontId="15" fillId="0" borderId="6" xfId="0" applyFont="1" applyBorder="1"/>
    <xf numFmtId="0" fontId="15" fillId="0" borderId="12" xfId="0" applyFont="1" applyBorder="1"/>
    <xf numFmtId="164" fontId="10" fillId="0" borderId="0" xfId="0" applyNumberFormat="1" applyFont="1" applyAlignment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165" fontId="6" fillId="0" borderId="5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6" xfId="0" applyFont="1" applyBorder="1"/>
    <xf numFmtId="0" fontId="6" fillId="0" borderId="12" xfId="0" applyFont="1" applyBorder="1"/>
    <xf numFmtId="164" fontId="9" fillId="0" borderId="0" xfId="0" applyNumberFormat="1" applyFont="1" applyAlignment="1">
      <alignment vertical="center"/>
    </xf>
    <xf numFmtId="0" fontId="6" fillId="0" borderId="4" xfId="0" applyFont="1" applyBorder="1" applyAlignment="1">
      <alignment horizontal="left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3" fontId="13" fillId="0" borderId="0" xfId="0" applyNumberFormat="1" applyFont="1"/>
    <xf numFmtId="0" fontId="6" fillId="0" borderId="1" xfId="0" applyFont="1" applyBorder="1"/>
    <xf numFmtId="0" fontId="16" fillId="0" borderId="7" xfId="0" applyFont="1" applyBorder="1"/>
    <xf numFmtId="0" fontId="7" fillId="0" borderId="10" xfId="0" applyFont="1" applyBorder="1"/>
    <xf numFmtId="0" fontId="6" fillId="0" borderId="9" xfId="0" applyFont="1" applyBorder="1"/>
    <xf numFmtId="0" fontId="7" fillId="0" borderId="12" xfId="0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2" xfId="0" applyFont="1" applyBorder="1" applyAlignment="1">
      <alignment horizontal="right"/>
    </xf>
    <xf numFmtId="0" fontId="15" fillId="0" borderId="12" xfId="0" applyFont="1" applyBorder="1" applyAlignment="1">
      <alignment horizontal="right"/>
    </xf>
    <xf numFmtId="0" fontId="17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5" fillId="0" borderId="0" xfId="0" applyFont="1"/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9" fillId="0" borderId="0" xfId="0" applyFont="1"/>
    <xf numFmtId="3" fontId="8" fillId="0" borderId="0" xfId="0" applyNumberFormat="1" applyFont="1"/>
    <xf numFmtId="0" fontId="2" fillId="0" borderId="11" xfId="0" applyFont="1" applyBorder="1"/>
    <xf numFmtId="0" fontId="2" fillId="0" borderId="12" xfId="0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1" fillId="0" borderId="6" xfId="0" applyFont="1" applyBorder="1"/>
    <xf numFmtId="0" fontId="6" fillId="0" borderId="13" xfId="0" applyFont="1" applyBorder="1"/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165" fontId="2" fillId="0" borderId="12" xfId="0" applyNumberFormat="1" applyFont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165" fontId="2" fillId="0" borderId="9" xfId="0" applyNumberFormat="1" applyFont="1" applyBorder="1" applyAlignment="1">
      <alignment horizontal="right"/>
    </xf>
    <xf numFmtId="165" fontId="4" fillId="0" borderId="3" xfId="0" applyNumberFormat="1" applyFont="1" applyBorder="1" applyAlignment="1">
      <alignment horizontal="right"/>
    </xf>
    <xf numFmtId="165" fontId="4" fillId="0" borderId="9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165" fontId="1" fillId="0" borderId="9" xfId="0" applyNumberFormat="1" applyFont="1" applyBorder="1"/>
    <xf numFmtId="165" fontId="1" fillId="0" borderId="5" xfId="0" applyNumberFormat="1" applyFont="1" applyBorder="1" applyAlignment="1">
      <alignment horizontal="right"/>
    </xf>
    <xf numFmtId="165" fontId="1" fillId="0" borderId="12" xfId="0" applyNumberFormat="1" applyFont="1" applyBorder="1"/>
    <xf numFmtId="165" fontId="2" fillId="0" borderId="3" xfId="0" applyNumberFormat="1" applyFont="1" applyBorder="1"/>
    <xf numFmtId="165" fontId="2" fillId="0" borderId="9" xfId="0" applyNumberFormat="1" applyFont="1" applyBorder="1"/>
    <xf numFmtId="165" fontId="4" fillId="0" borderId="3" xfId="0" applyNumberFormat="1" applyFont="1" applyBorder="1" applyAlignment="1">
      <alignment horizontal="right" vertical="center"/>
    </xf>
    <xf numFmtId="165" fontId="4" fillId="0" borderId="9" xfId="0" applyNumberFormat="1" applyFont="1" applyBorder="1" applyAlignment="1">
      <alignment horizontal="right" vertical="center"/>
    </xf>
    <xf numFmtId="165" fontId="1" fillId="0" borderId="3" xfId="0" applyNumberFormat="1" applyFont="1" applyBorder="1"/>
    <xf numFmtId="165" fontId="1" fillId="0" borderId="9" xfId="0" applyNumberFormat="1" applyFont="1" applyBorder="1" applyAlignment="1">
      <alignment horizontal="right"/>
    </xf>
    <xf numFmtId="165" fontId="7" fillId="0" borderId="5" xfId="0" applyNumberFormat="1" applyFont="1" applyBorder="1" applyAlignment="1">
      <alignment horizontal="right" vertical="center"/>
    </xf>
  </cellXfs>
  <cellStyles count="3">
    <cellStyle name="Normalny" xfId="0" builtinId="0"/>
    <cellStyle name="Normalny 4 3" xfId="1" xr:uid="{00000000-0005-0000-0000-000001000000}"/>
    <cellStyle name="Normalny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9"/>
  <sheetViews>
    <sheetView tabSelected="1" topLeftCell="A157" workbookViewId="0">
      <selection activeCell="D126" sqref="D126"/>
    </sheetView>
  </sheetViews>
  <sheetFormatPr defaultRowHeight="14.4"/>
  <cols>
    <col min="1" max="2" width="8.6640625" style="1" customWidth="1"/>
    <col min="3" max="3" width="8.109375" style="1" customWidth="1"/>
    <col min="4" max="4" width="101.109375" style="1" customWidth="1"/>
    <col min="5" max="6" width="18.6640625" style="19" customWidth="1"/>
  </cols>
  <sheetData>
    <row r="1" spans="1:10">
      <c r="F1" s="20" t="s">
        <v>10</v>
      </c>
    </row>
    <row r="2" spans="1:10">
      <c r="F2" s="20" t="s">
        <v>11</v>
      </c>
    </row>
    <row r="3" spans="1:10">
      <c r="F3" s="20" t="s">
        <v>67</v>
      </c>
    </row>
    <row r="4" spans="1:10">
      <c r="D4" s="2" t="s">
        <v>1</v>
      </c>
    </row>
    <row r="5" spans="1:10">
      <c r="A5" s="3" t="s">
        <v>2</v>
      </c>
      <c r="B5" s="3" t="s">
        <v>3</v>
      </c>
      <c r="C5" s="3" t="s">
        <v>0</v>
      </c>
      <c r="D5" s="4" t="s">
        <v>4</v>
      </c>
      <c r="E5" s="21" t="s">
        <v>5</v>
      </c>
      <c r="F5" s="22" t="s">
        <v>6</v>
      </c>
    </row>
    <row r="6" spans="1:10">
      <c r="A6" s="5"/>
      <c r="B6" s="5"/>
      <c r="C6" s="5"/>
      <c r="D6" s="6"/>
      <c r="E6" s="23"/>
      <c r="F6" s="24"/>
    </row>
    <row r="7" spans="1:10">
      <c r="A7" s="80">
        <v>801</v>
      </c>
      <c r="B7" s="80"/>
      <c r="C7" s="80"/>
      <c r="D7" s="81" t="s">
        <v>31</v>
      </c>
      <c r="E7" s="93">
        <f t="shared" ref="E7:F9" si="0">E8</f>
        <v>500</v>
      </c>
      <c r="F7" s="93">
        <f t="shared" si="0"/>
        <v>0</v>
      </c>
    </row>
    <row r="8" spans="1:10">
      <c r="A8" s="78"/>
      <c r="B8" s="79">
        <v>80115</v>
      </c>
      <c r="C8" s="85"/>
      <c r="D8" s="96" t="s">
        <v>34</v>
      </c>
      <c r="E8" s="93">
        <f t="shared" si="0"/>
        <v>500</v>
      </c>
      <c r="F8" s="93">
        <f t="shared" si="0"/>
        <v>0</v>
      </c>
    </row>
    <row r="9" spans="1:10" s="13" customFormat="1">
      <c r="A9" s="61"/>
      <c r="B9" s="62"/>
      <c r="C9" s="63"/>
      <c r="D9" s="64" t="s">
        <v>22</v>
      </c>
      <c r="E9" s="91">
        <f t="shared" si="0"/>
        <v>500</v>
      </c>
      <c r="F9" s="91">
        <f t="shared" si="0"/>
        <v>0</v>
      </c>
    </row>
    <row r="10" spans="1:10" s="11" customFormat="1">
      <c r="A10" s="67"/>
      <c r="B10" s="74"/>
      <c r="C10" s="83" t="s">
        <v>35</v>
      </c>
      <c r="D10" s="75" t="s">
        <v>36</v>
      </c>
      <c r="E10" s="92">
        <v>500</v>
      </c>
      <c r="F10" s="92"/>
    </row>
    <row r="11" spans="1:10" s="11" customFormat="1">
      <c r="A11" s="50">
        <v>852</v>
      </c>
      <c r="B11" s="86"/>
      <c r="C11" s="33"/>
      <c r="D11" s="77" t="s">
        <v>38</v>
      </c>
      <c r="E11" s="89">
        <f>E12</f>
        <v>300000</v>
      </c>
      <c r="F11" s="89">
        <f>F12</f>
        <v>0</v>
      </c>
      <c r="G11" s="8"/>
      <c r="H11" s="8"/>
      <c r="I11" s="8"/>
      <c r="J11" s="16"/>
    </row>
    <row r="12" spans="1:10">
      <c r="A12" s="78"/>
      <c r="B12" s="79">
        <v>85202</v>
      </c>
      <c r="C12" s="85"/>
      <c r="D12" s="81" t="s">
        <v>39</v>
      </c>
      <c r="E12" s="93">
        <f t="shared" ref="E12:F13" si="1">E13</f>
        <v>300000</v>
      </c>
      <c r="F12" s="93">
        <f t="shared" si="1"/>
        <v>0</v>
      </c>
    </row>
    <row r="13" spans="1:10" s="11" customFormat="1">
      <c r="A13" s="61"/>
      <c r="B13" s="62"/>
      <c r="C13" s="63"/>
      <c r="D13" s="64" t="s">
        <v>37</v>
      </c>
      <c r="E13" s="91">
        <f t="shared" si="1"/>
        <v>300000</v>
      </c>
      <c r="F13" s="91">
        <f t="shared" si="1"/>
        <v>0</v>
      </c>
      <c r="G13" s="8"/>
      <c r="H13" s="8"/>
      <c r="I13" s="8"/>
      <c r="J13" s="16"/>
    </row>
    <row r="14" spans="1:10" s="11" customFormat="1">
      <c r="A14" s="82"/>
      <c r="B14" s="74"/>
      <c r="C14" s="83" t="s">
        <v>49</v>
      </c>
      <c r="D14" s="75" t="s">
        <v>50</v>
      </c>
      <c r="E14" s="92">
        <v>300000</v>
      </c>
      <c r="F14" s="92"/>
      <c r="G14" s="8"/>
      <c r="H14" s="8"/>
      <c r="I14" s="8"/>
      <c r="J14" s="16"/>
    </row>
    <row r="15" spans="1:10" s="13" customFormat="1">
      <c r="A15" s="44">
        <v>854</v>
      </c>
      <c r="B15" s="45"/>
      <c r="C15" s="46"/>
      <c r="D15" s="45" t="s">
        <v>16</v>
      </c>
      <c r="E15" s="88">
        <f>E16+E19</f>
        <v>56200</v>
      </c>
      <c r="F15" s="88">
        <v>0</v>
      </c>
    </row>
    <row r="16" spans="1:10" s="51" customFormat="1">
      <c r="A16" s="47"/>
      <c r="B16" s="48">
        <v>85403</v>
      </c>
      <c r="C16" s="49"/>
      <c r="D16" s="50" t="s">
        <v>17</v>
      </c>
      <c r="E16" s="89">
        <f>E17</f>
        <v>6200</v>
      </c>
      <c r="F16" s="89">
        <v>0</v>
      </c>
    </row>
    <row r="17" spans="1:10" s="13" customFormat="1">
      <c r="A17" s="52"/>
      <c r="B17" s="53"/>
      <c r="C17" s="54"/>
      <c r="D17" s="55" t="s">
        <v>18</v>
      </c>
      <c r="E17" s="90">
        <f>E18</f>
        <v>6200</v>
      </c>
      <c r="F17" s="90">
        <f t="shared" ref="F17" si="2">F18</f>
        <v>0</v>
      </c>
    </row>
    <row r="18" spans="1:10">
      <c r="A18" s="56"/>
      <c r="B18" s="57"/>
      <c r="C18" s="83" t="s">
        <v>19</v>
      </c>
      <c r="D18" s="75" t="s">
        <v>20</v>
      </c>
      <c r="E18" s="87">
        <v>6200</v>
      </c>
      <c r="F18" s="87"/>
    </row>
    <row r="19" spans="1:10">
      <c r="A19" s="59"/>
      <c r="B19" s="60">
        <v>85410</v>
      </c>
      <c r="C19" s="46"/>
      <c r="D19" s="45" t="s">
        <v>21</v>
      </c>
      <c r="E19" s="88">
        <f>E20</f>
        <v>50000</v>
      </c>
      <c r="F19" s="88">
        <v>0</v>
      </c>
    </row>
    <row r="20" spans="1:10" s="65" customFormat="1">
      <c r="A20" s="61"/>
      <c r="B20" s="62"/>
      <c r="C20" s="63"/>
      <c r="D20" s="64" t="s">
        <v>22</v>
      </c>
      <c r="E20" s="91">
        <f>E21</f>
        <v>50000</v>
      </c>
      <c r="F20" s="91">
        <f>F21</f>
        <v>0</v>
      </c>
    </row>
    <row r="21" spans="1:10" s="65" customFormat="1">
      <c r="A21" s="67"/>
      <c r="B21" s="68"/>
      <c r="C21" s="69" t="s">
        <v>23</v>
      </c>
      <c r="D21" s="70" t="s">
        <v>24</v>
      </c>
      <c r="E21" s="92">
        <v>50000</v>
      </c>
      <c r="F21" s="92"/>
    </row>
    <row r="22" spans="1:10" s="11" customFormat="1">
      <c r="A22" s="47">
        <v>855</v>
      </c>
      <c r="B22" s="48"/>
      <c r="C22" s="33"/>
      <c r="D22" s="77" t="s">
        <v>51</v>
      </c>
      <c r="E22" s="89">
        <f>E23+E33</f>
        <v>53526</v>
      </c>
      <c r="F22" s="89">
        <f>F23</f>
        <v>0</v>
      </c>
      <c r="G22" s="8"/>
      <c r="H22" s="8"/>
      <c r="I22" s="8"/>
      <c r="J22" s="16"/>
    </row>
    <row r="23" spans="1:10" s="11" customFormat="1">
      <c r="A23" s="47"/>
      <c r="B23" s="48">
        <v>85508</v>
      </c>
      <c r="C23" s="117"/>
      <c r="D23" s="77" t="s">
        <v>52</v>
      </c>
      <c r="E23" s="89">
        <f>E24</f>
        <v>53526</v>
      </c>
      <c r="F23" s="89">
        <f>F24</f>
        <v>0</v>
      </c>
      <c r="G23" s="8"/>
      <c r="H23" s="8"/>
      <c r="I23" s="8"/>
      <c r="J23" s="16"/>
    </row>
    <row r="24" spans="1:10" s="10" customFormat="1" ht="18.75" customHeight="1">
      <c r="A24" s="56"/>
      <c r="B24" s="118"/>
      <c r="C24" s="119">
        <v>2690</v>
      </c>
      <c r="D24" s="120" t="s">
        <v>53</v>
      </c>
      <c r="E24" s="87">
        <v>53526</v>
      </c>
      <c r="F24" s="87"/>
      <c r="G24" s="121"/>
      <c r="H24" s="121"/>
      <c r="I24" s="121"/>
      <c r="J24" s="40"/>
    </row>
    <row r="25" spans="1:10" s="65" customFormat="1">
      <c r="A25" s="46">
        <v>900</v>
      </c>
      <c r="B25" s="125"/>
      <c r="C25" s="125"/>
      <c r="D25" s="126" t="s">
        <v>57</v>
      </c>
      <c r="E25" s="150">
        <f>E26</f>
        <v>73747</v>
      </c>
      <c r="F25" s="151">
        <v>0</v>
      </c>
    </row>
    <row r="26" spans="1:10" s="131" customFormat="1">
      <c r="A26" s="127"/>
      <c r="B26" s="128">
        <v>90095</v>
      </c>
      <c r="C26" s="129"/>
      <c r="D26" s="130" t="s">
        <v>58</v>
      </c>
      <c r="E26" s="152">
        <f>E27</f>
        <v>73747</v>
      </c>
      <c r="F26" s="153">
        <v>0</v>
      </c>
    </row>
    <row r="27" spans="1:10" s="7" customFormat="1" ht="15.9" customHeight="1">
      <c r="A27" s="132"/>
      <c r="B27" s="133"/>
      <c r="C27" s="134"/>
      <c r="D27" s="135" t="s">
        <v>61</v>
      </c>
      <c r="E27" s="154">
        <f>E29+E30</f>
        <v>73747</v>
      </c>
      <c r="F27" s="155"/>
    </row>
    <row r="28" spans="1:10" s="7" customFormat="1" ht="15.9" customHeight="1">
      <c r="A28" s="67"/>
      <c r="B28" s="74"/>
      <c r="C28" s="82">
        <v>2460</v>
      </c>
      <c r="D28" s="72" t="s">
        <v>59</v>
      </c>
      <c r="E28" s="156"/>
      <c r="F28" s="157"/>
    </row>
    <row r="29" spans="1:10" s="9" customFormat="1" ht="15.9" customHeight="1">
      <c r="A29" s="67"/>
      <c r="B29" s="74"/>
      <c r="C29" s="75"/>
      <c r="D29" s="75" t="s">
        <v>60</v>
      </c>
      <c r="E29" s="158">
        <v>59747</v>
      </c>
      <c r="F29" s="159">
        <v>0</v>
      </c>
    </row>
    <row r="30" spans="1:10" s="9" customFormat="1" ht="15.9" customHeight="1">
      <c r="A30" s="67"/>
      <c r="B30" s="74"/>
      <c r="C30" s="83" t="s">
        <v>23</v>
      </c>
      <c r="D30" s="58" t="s">
        <v>24</v>
      </c>
      <c r="E30" s="156">
        <v>14000</v>
      </c>
      <c r="F30" s="157"/>
      <c r="I30" s="18"/>
    </row>
    <row r="31" spans="1:10" s="7" customFormat="1" ht="18" customHeight="1">
      <c r="A31" s="26"/>
      <c r="B31" s="26"/>
      <c r="C31" s="26"/>
      <c r="D31" s="34" t="s">
        <v>7</v>
      </c>
      <c r="E31" s="35">
        <f>E7+E11+E15+E22+E25</f>
        <v>483973</v>
      </c>
      <c r="F31" s="35">
        <f>F7+F11+F15</f>
        <v>0</v>
      </c>
    </row>
    <row r="32" spans="1:10" s="7" customFormat="1" ht="16.5" customHeight="1">
      <c r="A32" s="36"/>
      <c r="B32" s="36"/>
      <c r="C32" s="36"/>
      <c r="D32" s="36" t="s">
        <v>14</v>
      </c>
      <c r="E32" s="37">
        <v>0</v>
      </c>
      <c r="F32" s="37">
        <v>0</v>
      </c>
    </row>
    <row r="33" spans="1:10" s="12" customFormat="1">
      <c r="A33" s="38"/>
      <c r="B33" s="38"/>
      <c r="C33" s="38"/>
      <c r="D33" s="38"/>
      <c r="E33" s="39"/>
      <c r="F33" s="32">
        <f>E31-F31</f>
        <v>483973</v>
      </c>
    </row>
    <row r="42" spans="1:10">
      <c r="A42" s="14"/>
      <c r="B42" s="14"/>
      <c r="C42" s="14"/>
      <c r="D42" s="14"/>
      <c r="E42" s="25"/>
      <c r="F42" s="20" t="s">
        <v>12</v>
      </c>
    </row>
    <row r="43" spans="1:10">
      <c r="A43" s="14"/>
      <c r="B43" s="14"/>
      <c r="C43" s="14"/>
      <c r="D43" s="14"/>
      <c r="E43" s="25"/>
      <c r="F43" s="20" t="s">
        <v>11</v>
      </c>
    </row>
    <row r="44" spans="1:10">
      <c r="A44" s="14"/>
      <c r="B44" s="14"/>
      <c r="C44" s="14"/>
      <c r="D44" s="14"/>
      <c r="E44" s="25"/>
      <c r="F44" s="20" t="s">
        <v>67</v>
      </c>
    </row>
    <row r="45" spans="1:10" s="7" customFormat="1">
      <c r="A45" s="1" t="s">
        <v>8</v>
      </c>
      <c r="B45" s="1"/>
      <c r="C45" s="1"/>
      <c r="D45" s="2" t="s">
        <v>9</v>
      </c>
      <c r="E45" s="19"/>
      <c r="F45" s="94"/>
    </row>
    <row r="46" spans="1:10" s="9" customFormat="1">
      <c r="A46" s="3" t="s">
        <v>2</v>
      </c>
      <c r="B46" s="3" t="s">
        <v>3</v>
      </c>
      <c r="C46" s="3" t="s">
        <v>0</v>
      </c>
      <c r="D46" s="4" t="s">
        <v>4</v>
      </c>
      <c r="E46" s="21" t="s">
        <v>5</v>
      </c>
      <c r="F46" s="22" t="s">
        <v>6</v>
      </c>
      <c r="I46" s="18"/>
    </row>
    <row r="47" spans="1:10" s="15" customFormat="1" ht="12" customHeight="1">
      <c r="A47" s="5"/>
      <c r="B47" s="5"/>
      <c r="C47" s="5"/>
      <c r="D47" s="6"/>
      <c r="E47" s="23"/>
      <c r="F47" s="24"/>
    </row>
    <row r="48" spans="1:10" s="84" customFormat="1">
      <c r="A48" s="44">
        <v>750</v>
      </c>
      <c r="B48" s="44"/>
      <c r="C48" s="136"/>
      <c r="D48" s="137" t="s">
        <v>62</v>
      </c>
      <c r="E48" s="160">
        <v>0</v>
      </c>
      <c r="F48" s="161">
        <f>F49+F52</f>
        <v>10883</v>
      </c>
      <c r="G48" s="138"/>
      <c r="H48" s="138"/>
      <c r="I48" s="138"/>
      <c r="J48" s="139"/>
    </row>
    <row r="49" spans="1:10" s="84" customFormat="1">
      <c r="A49" s="140"/>
      <c r="B49" s="44">
        <v>75075</v>
      </c>
      <c r="C49" s="141"/>
      <c r="D49" s="137" t="s">
        <v>63</v>
      </c>
      <c r="E49" s="160">
        <v>0</v>
      </c>
      <c r="F49" s="161">
        <f>F50</f>
        <v>10883</v>
      </c>
      <c r="G49" s="138"/>
      <c r="H49" s="138"/>
      <c r="I49" s="138"/>
      <c r="J49" s="139"/>
    </row>
    <row r="50" spans="1:10" s="84" customFormat="1">
      <c r="A50" s="142"/>
      <c r="B50" s="143"/>
      <c r="C50" s="144"/>
      <c r="D50" s="145" t="s">
        <v>64</v>
      </c>
      <c r="E50" s="162">
        <f>E51</f>
        <v>0</v>
      </c>
      <c r="F50" s="163">
        <f>F51</f>
        <v>10883</v>
      </c>
      <c r="G50" s="138"/>
      <c r="H50" s="138"/>
      <c r="I50" s="138"/>
      <c r="J50" s="139"/>
    </row>
    <row r="51" spans="1:10" s="84" customFormat="1">
      <c r="A51" s="146"/>
      <c r="B51" s="82"/>
      <c r="C51" s="68">
        <v>4300</v>
      </c>
      <c r="D51" s="72" t="s">
        <v>65</v>
      </c>
      <c r="E51" s="164"/>
      <c r="F51" s="157">
        <v>10883</v>
      </c>
      <c r="G51" s="138"/>
      <c r="H51" s="138"/>
      <c r="I51" s="138"/>
      <c r="J51" s="139"/>
    </row>
    <row r="52" spans="1:10">
      <c r="A52" s="80">
        <v>801</v>
      </c>
      <c r="B52" s="80"/>
      <c r="C52" s="80"/>
      <c r="D52" s="81" t="s">
        <v>31</v>
      </c>
      <c r="E52" s="93">
        <f>E53</f>
        <v>10000</v>
      </c>
      <c r="F52" s="93">
        <f>F53</f>
        <v>0</v>
      </c>
    </row>
    <row r="53" spans="1:10">
      <c r="A53" s="78"/>
      <c r="B53" s="79">
        <v>80115</v>
      </c>
      <c r="C53" s="85"/>
      <c r="D53" s="96" t="s">
        <v>34</v>
      </c>
      <c r="E53" s="93">
        <f>E54</f>
        <v>10000</v>
      </c>
      <c r="F53" s="93">
        <f>F54</f>
        <v>0</v>
      </c>
    </row>
    <row r="54" spans="1:10" s="13" customFormat="1">
      <c r="A54" s="61"/>
      <c r="B54" s="62"/>
      <c r="C54" s="63"/>
      <c r="D54" s="64" t="s">
        <v>22</v>
      </c>
      <c r="E54" s="91">
        <f>E56+E55</f>
        <v>10000</v>
      </c>
      <c r="F54" s="91">
        <f>F56</f>
        <v>0</v>
      </c>
    </row>
    <row r="55" spans="1:10" s="11" customFormat="1">
      <c r="A55" s="67"/>
      <c r="B55" s="74"/>
      <c r="C55" s="83">
        <v>4210</v>
      </c>
      <c r="D55" s="75" t="s">
        <v>25</v>
      </c>
      <c r="E55" s="92">
        <v>5000</v>
      </c>
      <c r="F55" s="92"/>
    </row>
    <row r="56" spans="1:10" s="11" customFormat="1">
      <c r="A56" s="67"/>
      <c r="B56" s="74"/>
      <c r="C56" s="83">
        <v>4300</v>
      </c>
      <c r="D56" s="41" t="s">
        <v>27</v>
      </c>
      <c r="E56" s="92">
        <v>5000</v>
      </c>
      <c r="F56" s="92"/>
    </row>
    <row r="57" spans="1:10" s="10" customFormat="1">
      <c r="A57" s="47">
        <v>852</v>
      </c>
      <c r="B57" s="50"/>
      <c r="C57" s="50"/>
      <c r="D57" s="50" t="s">
        <v>41</v>
      </c>
      <c r="E57" s="89">
        <f t="shared" ref="E57:F58" si="3">E58</f>
        <v>300000</v>
      </c>
      <c r="F57" s="89">
        <f t="shared" si="3"/>
        <v>0</v>
      </c>
    </row>
    <row r="58" spans="1:10" s="10" customFormat="1">
      <c r="A58" s="97"/>
      <c r="B58" s="47">
        <v>85202</v>
      </c>
      <c r="C58" s="86"/>
      <c r="D58" s="50" t="s">
        <v>39</v>
      </c>
      <c r="E58" s="89">
        <f t="shared" si="3"/>
        <v>300000</v>
      </c>
      <c r="F58" s="89">
        <f t="shared" si="3"/>
        <v>0</v>
      </c>
    </row>
    <row r="59" spans="1:10" s="12" customFormat="1">
      <c r="A59" s="98"/>
      <c r="B59" s="52"/>
      <c r="C59" s="99"/>
      <c r="D59" s="64" t="s">
        <v>37</v>
      </c>
      <c r="E59" s="90">
        <f>E65+E60+E61+E62+E63+E64</f>
        <v>300000</v>
      </c>
      <c r="F59" s="90">
        <f>F65+F60+F61+F62+F63+F64</f>
        <v>0</v>
      </c>
      <c r="I59" s="100"/>
    </row>
    <row r="60" spans="1:10" s="10" customFormat="1">
      <c r="A60" s="106"/>
      <c r="B60" s="43"/>
      <c r="C60" s="107">
        <v>4210</v>
      </c>
      <c r="D60" s="75" t="s">
        <v>25</v>
      </c>
      <c r="E60" s="95">
        <v>104683</v>
      </c>
      <c r="F60" s="95"/>
      <c r="I60" s="108"/>
    </row>
    <row r="61" spans="1:10" s="10" customFormat="1">
      <c r="A61" s="106"/>
      <c r="B61" s="43"/>
      <c r="C61" s="107">
        <v>4220</v>
      </c>
      <c r="D61" s="75" t="s">
        <v>26</v>
      </c>
      <c r="E61" s="95">
        <v>20000</v>
      </c>
      <c r="F61" s="95"/>
      <c r="I61" s="108"/>
    </row>
    <row r="62" spans="1:10" s="10" customFormat="1">
      <c r="A62" s="106"/>
      <c r="B62" s="43"/>
      <c r="C62" s="107">
        <v>4260</v>
      </c>
      <c r="D62" s="75" t="s">
        <v>40</v>
      </c>
      <c r="E62" s="95">
        <v>50000</v>
      </c>
      <c r="F62" s="95"/>
      <c r="I62" s="108"/>
    </row>
    <row r="63" spans="1:10" s="10" customFormat="1">
      <c r="A63" s="106"/>
      <c r="B63" s="43"/>
      <c r="C63" s="107">
        <v>4270</v>
      </c>
      <c r="D63" s="41" t="s">
        <v>43</v>
      </c>
      <c r="E63" s="95">
        <v>20000</v>
      </c>
      <c r="F63" s="95"/>
      <c r="I63" s="108"/>
    </row>
    <row r="64" spans="1:10" s="10" customFormat="1">
      <c r="A64" s="106"/>
      <c r="B64" s="43"/>
      <c r="C64" s="107">
        <v>4300</v>
      </c>
      <c r="D64" s="41" t="s">
        <v>27</v>
      </c>
      <c r="E64" s="95">
        <v>80000</v>
      </c>
      <c r="F64" s="95"/>
      <c r="I64" s="108"/>
    </row>
    <row r="65" spans="1:6" s="105" customFormat="1" ht="17.25" customHeight="1">
      <c r="A65" s="101"/>
      <c r="B65" s="102"/>
      <c r="C65" s="103">
        <v>4440</v>
      </c>
      <c r="D65" s="58" t="s">
        <v>42</v>
      </c>
      <c r="E65" s="104">
        <v>25317</v>
      </c>
      <c r="F65" s="104"/>
    </row>
    <row r="66" spans="1:6">
      <c r="A66" s="45">
        <v>854</v>
      </c>
      <c r="B66" s="45"/>
      <c r="C66" s="45"/>
      <c r="D66" s="45" t="s">
        <v>16</v>
      </c>
      <c r="E66" s="88">
        <f>E67+E70</f>
        <v>46700</v>
      </c>
      <c r="F66" s="88">
        <f>F67</f>
        <v>0</v>
      </c>
    </row>
    <row r="67" spans="1:6">
      <c r="A67" s="47"/>
      <c r="B67" s="48">
        <v>85403</v>
      </c>
      <c r="C67" s="49"/>
      <c r="D67" s="50" t="s">
        <v>17</v>
      </c>
      <c r="E67" s="89">
        <f>E68</f>
        <v>6200</v>
      </c>
      <c r="F67" s="89">
        <v>0</v>
      </c>
    </row>
    <row r="68" spans="1:6">
      <c r="A68" s="52"/>
      <c r="B68" s="53"/>
      <c r="C68" s="54"/>
      <c r="D68" s="55" t="s">
        <v>18</v>
      </c>
      <c r="E68" s="90">
        <f>E69</f>
        <v>6200</v>
      </c>
      <c r="F68" s="90">
        <f>F69</f>
        <v>0</v>
      </c>
    </row>
    <row r="69" spans="1:6">
      <c r="A69" s="56"/>
      <c r="B69" s="57"/>
      <c r="C69" s="71">
        <v>4210</v>
      </c>
      <c r="D69" s="72" t="s">
        <v>25</v>
      </c>
      <c r="E69" s="87">
        <v>6200</v>
      </c>
      <c r="F69" s="87"/>
    </row>
    <row r="70" spans="1:6">
      <c r="A70" s="73"/>
      <c r="B70" s="48">
        <v>85410</v>
      </c>
      <c r="C70" s="49"/>
      <c r="D70" s="50" t="s">
        <v>21</v>
      </c>
      <c r="E70" s="89">
        <f>E71</f>
        <v>40500</v>
      </c>
      <c r="F70" s="89">
        <f>F71</f>
        <v>0</v>
      </c>
    </row>
    <row r="71" spans="1:6">
      <c r="A71" s="52"/>
      <c r="B71" s="53"/>
      <c r="C71" s="54"/>
      <c r="D71" s="55" t="s">
        <v>22</v>
      </c>
      <c r="E71" s="90">
        <f>E72+E73+E74+E75+E76</f>
        <v>40500</v>
      </c>
      <c r="F71" s="90">
        <f>F72+F73+F74+F75+F76</f>
        <v>0</v>
      </c>
    </row>
    <row r="72" spans="1:6">
      <c r="A72" s="52"/>
      <c r="B72" s="53"/>
      <c r="C72" s="75">
        <v>4220</v>
      </c>
      <c r="D72" s="75" t="s">
        <v>26</v>
      </c>
      <c r="E72" s="87">
        <v>17000</v>
      </c>
      <c r="F72" s="87"/>
    </row>
    <row r="73" spans="1:6">
      <c r="A73" s="67"/>
      <c r="B73" s="74"/>
      <c r="C73" s="75">
        <v>4260</v>
      </c>
      <c r="D73" s="75" t="s">
        <v>40</v>
      </c>
      <c r="E73" s="92">
        <v>7600</v>
      </c>
      <c r="F73" s="92"/>
    </row>
    <row r="74" spans="1:6">
      <c r="A74" s="43"/>
      <c r="B74" s="66"/>
      <c r="C74" s="76">
        <v>4300</v>
      </c>
      <c r="D74" s="41" t="s">
        <v>27</v>
      </c>
      <c r="E74" s="95">
        <v>5000</v>
      </c>
      <c r="F74" s="95"/>
    </row>
    <row r="75" spans="1:6">
      <c r="A75" s="43"/>
      <c r="B75" s="66"/>
      <c r="C75" s="76">
        <v>4350</v>
      </c>
      <c r="D75" s="41" t="s">
        <v>29</v>
      </c>
      <c r="E75" s="95">
        <v>8700</v>
      </c>
      <c r="F75" s="95"/>
    </row>
    <row r="76" spans="1:6">
      <c r="A76" s="43"/>
      <c r="B76" s="66"/>
      <c r="C76" s="76">
        <v>4370</v>
      </c>
      <c r="D76" s="41" t="s">
        <v>28</v>
      </c>
      <c r="E76" s="95">
        <v>2200</v>
      </c>
      <c r="F76" s="95"/>
    </row>
    <row r="77" spans="1:6">
      <c r="A77" s="97">
        <v>855</v>
      </c>
      <c r="B77" s="50"/>
      <c r="C77" s="122"/>
      <c r="D77" s="50" t="s">
        <v>51</v>
      </c>
      <c r="E77" s="89">
        <f>E78</f>
        <v>53526</v>
      </c>
      <c r="F77" s="89">
        <f>F78</f>
        <v>0</v>
      </c>
    </row>
    <row r="78" spans="1:6">
      <c r="A78" s="97"/>
      <c r="B78" s="47">
        <v>85508</v>
      </c>
      <c r="C78" s="122"/>
      <c r="D78" s="50" t="s">
        <v>52</v>
      </c>
      <c r="E78" s="89">
        <f>E79</f>
        <v>53526</v>
      </c>
      <c r="F78" s="89">
        <v>0</v>
      </c>
    </row>
    <row r="79" spans="1:6">
      <c r="A79" s="98"/>
      <c r="B79" s="52"/>
      <c r="C79" s="123"/>
      <c r="D79" s="55" t="s">
        <v>54</v>
      </c>
      <c r="E79" s="90">
        <f>E80+E81+E82</f>
        <v>53526</v>
      </c>
      <c r="F79" s="90">
        <f>F80+F81+F82</f>
        <v>0</v>
      </c>
    </row>
    <row r="80" spans="1:6">
      <c r="A80" s="106"/>
      <c r="B80" s="43"/>
      <c r="C80" s="107">
        <v>4170</v>
      </c>
      <c r="D80" s="111" t="s">
        <v>55</v>
      </c>
      <c r="E80" s="95">
        <v>46000</v>
      </c>
      <c r="F80" s="95"/>
    </row>
    <row r="81" spans="1:6">
      <c r="A81" s="106"/>
      <c r="B81" s="43"/>
      <c r="C81" s="107">
        <v>4110</v>
      </c>
      <c r="D81" s="42" t="s">
        <v>46</v>
      </c>
      <c r="E81" s="95">
        <v>7008</v>
      </c>
      <c r="F81" s="95"/>
    </row>
    <row r="82" spans="1:6">
      <c r="A82" s="147"/>
      <c r="B82" s="110"/>
      <c r="C82" s="107">
        <v>4120</v>
      </c>
      <c r="D82" s="124" t="s">
        <v>56</v>
      </c>
      <c r="E82" s="95">
        <v>518</v>
      </c>
      <c r="F82" s="95"/>
    </row>
    <row r="83" spans="1:6">
      <c r="A83" s="3" t="s">
        <v>2</v>
      </c>
      <c r="B83" s="3" t="s">
        <v>3</v>
      </c>
      <c r="C83" s="3" t="s">
        <v>0</v>
      </c>
      <c r="D83" s="4" t="s">
        <v>4</v>
      </c>
      <c r="E83" s="21" t="s">
        <v>5</v>
      </c>
      <c r="F83" s="22" t="s">
        <v>6</v>
      </c>
    </row>
    <row r="84" spans="1:6">
      <c r="A84" s="5"/>
      <c r="B84" s="5"/>
      <c r="C84" s="5"/>
      <c r="D84" s="6"/>
      <c r="E84" s="23"/>
      <c r="F84" s="24"/>
    </row>
    <row r="85" spans="1:6">
      <c r="A85" s="46">
        <v>900</v>
      </c>
      <c r="B85" s="125"/>
      <c r="C85" s="125"/>
      <c r="D85" s="126" t="s">
        <v>57</v>
      </c>
      <c r="E85" s="150">
        <f>E86</f>
        <v>84630</v>
      </c>
      <c r="F85" s="151">
        <v>0</v>
      </c>
    </row>
    <row r="86" spans="1:6">
      <c r="A86" s="127"/>
      <c r="B86" s="128">
        <v>90095</v>
      </c>
      <c r="C86" s="129"/>
      <c r="D86" s="130" t="s">
        <v>58</v>
      </c>
      <c r="E86" s="152">
        <f>E87</f>
        <v>84630</v>
      </c>
      <c r="F86" s="153">
        <v>0</v>
      </c>
    </row>
    <row r="87" spans="1:6">
      <c r="A87" s="132"/>
      <c r="B87" s="133"/>
      <c r="C87" s="134"/>
      <c r="D87" s="135" t="s">
        <v>66</v>
      </c>
      <c r="E87" s="154">
        <f>E89+E88</f>
        <v>84630</v>
      </c>
      <c r="F87" s="155"/>
    </row>
    <row r="88" spans="1:6">
      <c r="A88" s="148"/>
      <c r="B88" s="149"/>
      <c r="C88" s="75">
        <v>4210</v>
      </c>
      <c r="D88" s="75" t="s">
        <v>25</v>
      </c>
      <c r="E88" s="156">
        <v>61530</v>
      </c>
      <c r="F88" s="165"/>
    </row>
    <row r="89" spans="1:6">
      <c r="A89" s="82"/>
      <c r="B89" s="68"/>
      <c r="C89" s="75">
        <v>4300</v>
      </c>
      <c r="D89" s="75" t="s">
        <v>27</v>
      </c>
      <c r="E89" s="158">
        <v>23100</v>
      </c>
      <c r="F89" s="159">
        <v>0</v>
      </c>
    </row>
    <row r="90" spans="1:6" s="10" customFormat="1" ht="18" customHeight="1">
      <c r="A90" s="26"/>
      <c r="B90" s="26"/>
      <c r="C90" s="26"/>
      <c r="D90" s="26" t="s">
        <v>15</v>
      </c>
      <c r="E90" s="27">
        <f>E66+E57+E52+E77+E85+E48</f>
        <v>494856</v>
      </c>
      <c r="F90" s="27">
        <f>F66+F57+F52+F77+F85+F48</f>
        <v>10883</v>
      </c>
    </row>
    <row r="91" spans="1:6" s="10" customFormat="1" ht="15" customHeight="1">
      <c r="A91" s="28"/>
      <c r="B91" s="28"/>
      <c r="C91" s="28"/>
      <c r="D91" s="28" t="s">
        <v>13</v>
      </c>
      <c r="E91" s="29">
        <v>0</v>
      </c>
      <c r="F91" s="29">
        <v>0</v>
      </c>
    </row>
    <row r="92" spans="1:6" s="10" customFormat="1">
      <c r="A92" s="30"/>
      <c r="B92" s="30"/>
      <c r="C92" s="30"/>
      <c r="D92" s="30"/>
      <c r="E92" s="31"/>
      <c r="F92" s="32">
        <f>E90-F90</f>
        <v>483973</v>
      </c>
    </row>
    <row r="93" spans="1:6" s="10" customFormat="1">
      <c r="A93" s="30"/>
      <c r="B93" s="30"/>
      <c r="C93" s="30"/>
      <c r="D93" s="30"/>
      <c r="E93" s="31"/>
      <c r="F93" s="32"/>
    </row>
    <row r="94" spans="1:6" s="10" customFormat="1">
      <c r="A94" s="30"/>
      <c r="B94" s="30"/>
      <c r="C94" s="30"/>
      <c r="D94" s="30"/>
      <c r="E94" s="31"/>
      <c r="F94" s="32"/>
    </row>
    <row r="95" spans="1:6" s="10" customFormat="1">
      <c r="A95" s="30"/>
      <c r="B95" s="30"/>
      <c r="C95" s="30"/>
      <c r="D95" s="30"/>
      <c r="E95" s="31"/>
      <c r="F95" s="32"/>
    </row>
    <row r="96" spans="1:6" s="10" customFormat="1">
      <c r="A96" s="30"/>
      <c r="B96" s="30"/>
      <c r="C96" s="30"/>
      <c r="D96" s="30"/>
      <c r="E96" s="31"/>
      <c r="F96" s="32"/>
    </row>
    <row r="97" spans="1:6" s="10" customFormat="1">
      <c r="A97" s="30"/>
      <c r="B97" s="30"/>
      <c r="C97" s="30"/>
      <c r="D97" s="30"/>
      <c r="E97" s="31"/>
      <c r="F97" s="32"/>
    </row>
    <row r="98" spans="1:6" s="10" customFormat="1">
      <c r="A98" s="30"/>
      <c r="B98" s="30"/>
      <c r="C98" s="30"/>
      <c r="D98" s="30"/>
      <c r="E98" s="31"/>
      <c r="F98" s="32"/>
    </row>
    <row r="102" spans="1:6" s="10" customFormat="1">
      <c r="A102" s="30"/>
      <c r="B102" s="30"/>
      <c r="C102" s="30"/>
      <c r="D102" s="30"/>
      <c r="E102" s="31"/>
      <c r="F102" s="32"/>
    </row>
    <row r="103" spans="1:6" s="10" customFormat="1">
      <c r="A103" s="30"/>
      <c r="B103" s="30"/>
      <c r="C103" s="30"/>
      <c r="D103" s="30"/>
      <c r="E103" s="31"/>
      <c r="F103" s="32"/>
    </row>
    <row r="104" spans="1:6" s="10" customFormat="1">
      <c r="A104" s="30"/>
      <c r="B104" s="30"/>
      <c r="C104" s="30"/>
      <c r="D104" s="30"/>
      <c r="E104" s="31"/>
      <c r="F104" s="32"/>
    </row>
    <row r="105" spans="1:6" s="10" customFormat="1">
      <c r="A105" s="30"/>
      <c r="B105" s="30"/>
      <c r="C105" s="30"/>
      <c r="D105" s="30"/>
      <c r="E105" s="31"/>
      <c r="F105" s="32"/>
    </row>
    <row r="106" spans="1:6" s="10" customFormat="1">
      <c r="A106" s="30"/>
      <c r="B106" s="30"/>
      <c r="C106" s="30"/>
      <c r="D106" s="30"/>
      <c r="E106" s="31"/>
      <c r="F106" s="32"/>
    </row>
    <row r="107" spans="1:6" s="10" customFormat="1">
      <c r="A107" s="30"/>
      <c r="B107" s="30"/>
      <c r="C107" s="30"/>
      <c r="D107" s="30"/>
      <c r="E107" s="31"/>
      <c r="F107" s="32"/>
    </row>
    <row r="108" spans="1:6" s="10" customFormat="1">
      <c r="A108" s="30"/>
      <c r="B108" s="30"/>
      <c r="C108" s="30"/>
      <c r="D108" s="30"/>
      <c r="E108" s="31"/>
      <c r="F108" s="32"/>
    </row>
    <row r="109" spans="1:6" s="10" customFormat="1">
      <c r="A109" s="30"/>
      <c r="B109" s="30"/>
      <c r="C109" s="30"/>
      <c r="D109" s="30"/>
      <c r="E109" s="31"/>
      <c r="F109" s="32"/>
    </row>
    <row r="110" spans="1:6" s="10" customFormat="1">
      <c r="A110" s="30"/>
      <c r="B110" s="30"/>
      <c r="C110" s="30"/>
      <c r="D110" s="30"/>
      <c r="E110" s="31"/>
      <c r="F110" s="32"/>
    </row>
    <row r="111" spans="1:6" s="10" customFormat="1">
      <c r="A111" s="30"/>
      <c r="B111" s="30"/>
      <c r="C111" s="30"/>
      <c r="D111" s="30"/>
      <c r="E111" s="31"/>
      <c r="F111" s="32"/>
    </row>
    <row r="112" spans="1:6" s="10" customFormat="1">
      <c r="A112" s="30"/>
      <c r="B112" s="30"/>
      <c r="C112" s="30"/>
      <c r="D112" s="30"/>
      <c r="E112" s="31"/>
      <c r="F112" s="32"/>
    </row>
    <row r="113" spans="1:10" s="10" customFormat="1">
      <c r="A113" s="30"/>
      <c r="B113" s="30"/>
      <c r="C113" s="30"/>
      <c r="D113" s="30"/>
      <c r="E113" s="31"/>
      <c r="F113" s="32"/>
    </row>
    <row r="114" spans="1:10" s="10" customFormat="1">
      <c r="A114" s="30"/>
      <c r="B114" s="30"/>
      <c r="C114" s="30"/>
      <c r="D114" s="30"/>
      <c r="E114" s="31"/>
      <c r="F114" s="32"/>
    </row>
    <row r="115" spans="1:10" s="10" customFormat="1">
      <c r="A115" s="30"/>
      <c r="B115" s="30"/>
      <c r="C115" s="30"/>
      <c r="D115" s="30"/>
      <c r="E115" s="31"/>
      <c r="F115" s="32"/>
    </row>
    <row r="116" spans="1:10" s="10" customFormat="1">
      <c r="A116" s="30"/>
      <c r="B116" s="30"/>
      <c r="C116" s="30"/>
      <c r="D116" s="30"/>
      <c r="E116" s="31"/>
      <c r="F116" s="32"/>
    </row>
    <row r="117" spans="1:10" s="10" customFormat="1">
      <c r="A117" s="30"/>
      <c r="B117" s="30"/>
      <c r="C117" s="30"/>
      <c r="D117" s="30"/>
      <c r="E117" s="31"/>
      <c r="F117" s="32"/>
    </row>
    <row r="118" spans="1:10" s="10" customFormat="1">
      <c r="A118" s="30"/>
      <c r="B118" s="30"/>
      <c r="C118" s="30"/>
      <c r="D118" s="30"/>
      <c r="E118" s="31"/>
      <c r="F118" s="32"/>
    </row>
    <row r="119" spans="1:10" s="10" customFormat="1">
      <c r="A119" s="30"/>
      <c r="B119" s="30"/>
      <c r="C119" s="30"/>
      <c r="D119" s="30"/>
      <c r="E119" s="31"/>
      <c r="F119" s="32"/>
    </row>
    <row r="120" spans="1:10" s="10" customFormat="1">
      <c r="A120" s="30"/>
      <c r="B120" s="30"/>
      <c r="C120" s="30"/>
      <c r="D120" s="30"/>
      <c r="E120" s="31"/>
      <c r="F120" s="32"/>
    </row>
    <row r="121" spans="1:10" s="10" customFormat="1">
      <c r="A121" s="30"/>
      <c r="B121" s="30"/>
      <c r="C121" s="30"/>
      <c r="D121" s="30"/>
      <c r="E121" s="31"/>
      <c r="F121" s="32"/>
    </row>
    <row r="122" spans="1:10" s="11" customFormat="1">
      <c r="A122" s="14"/>
      <c r="B122" s="14"/>
      <c r="C122" s="14"/>
      <c r="D122" s="17"/>
      <c r="E122" s="25"/>
      <c r="F122" s="25"/>
      <c r="G122" s="8"/>
      <c r="H122" s="8"/>
      <c r="I122" s="8"/>
      <c r="J122" s="16"/>
    </row>
    <row r="123" spans="1:10" s="11" customFormat="1">
      <c r="A123" s="14"/>
      <c r="B123" s="14"/>
      <c r="C123" s="14"/>
      <c r="D123" s="17"/>
      <c r="E123" s="25"/>
      <c r="F123" s="25"/>
      <c r="G123" s="8"/>
      <c r="H123" s="8"/>
      <c r="I123" s="8"/>
      <c r="J123" s="16"/>
    </row>
    <row r="124" spans="1:10">
      <c r="F124" s="20" t="s">
        <v>32</v>
      </c>
    </row>
    <row r="125" spans="1:10">
      <c r="F125" s="20" t="s">
        <v>11</v>
      </c>
    </row>
    <row r="126" spans="1:10">
      <c r="F126" s="20" t="s">
        <v>67</v>
      </c>
    </row>
    <row r="127" spans="1:10">
      <c r="A127" s="1" t="s">
        <v>8</v>
      </c>
      <c r="D127" s="2" t="s">
        <v>33</v>
      </c>
    </row>
    <row r="128" spans="1:10">
      <c r="A128" s="3" t="s">
        <v>2</v>
      </c>
      <c r="B128" s="3" t="s">
        <v>3</v>
      </c>
      <c r="C128" s="3" t="s">
        <v>0</v>
      </c>
      <c r="D128" s="4" t="s">
        <v>4</v>
      </c>
      <c r="E128" s="21" t="s">
        <v>5</v>
      </c>
      <c r="F128" s="22" t="s">
        <v>6</v>
      </c>
    </row>
    <row r="129" spans="1:8" s="13" customFormat="1">
      <c r="A129" s="5"/>
      <c r="B129" s="5"/>
      <c r="C129" s="5"/>
      <c r="D129" s="6"/>
      <c r="E129" s="23"/>
      <c r="F129" s="24"/>
    </row>
    <row r="130" spans="1:8" s="11" customFormat="1">
      <c r="A130" s="50">
        <v>801</v>
      </c>
      <c r="B130" s="50"/>
      <c r="C130" s="50"/>
      <c r="D130" s="50" t="s">
        <v>31</v>
      </c>
      <c r="E130" s="89">
        <f>E131+E135+E139</f>
        <v>20000</v>
      </c>
      <c r="F130" s="89">
        <f>F131+F135+F139</f>
        <v>200000</v>
      </c>
    </row>
    <row r="131" spans="1:8" s="11" customFormat="1">
      <c r="A131" s="47"/>
      <c r="B131" s="47">
        <v>80102</v>
      </c>
      <c r="C131" s="50"/>
      <c r="D131" s="50" t="s">
        <v>45</v>
      </c>
      <c r="E131" s="89">
        <f>E132</f>
        <v>0</v>
      </c>
      <c r="F131" s="89">
        <f>F132</f>
        <v>170000</v>
      </c>
    </row>
    <row r="132" spans="1:8" s="11" customFormat="1">
      <c r="A132" s="52"/>
      <c r="B132" s="52"/>
      <c r="C132" s="55"/>
      <c r="D132" s="55" t="s">
        <v>18</v>
      </c>
      <c r="E132" s="90">
        <f>E133+E134</f>
        <v>0</v>
      </c>
      <c r="F132" s="90">
        <f>F133+F134</f>
        <v>170000</v>
      </c>
    </row>
    <row r="133" spans="1:8" s="11" customFormat="1">
      <c r="A133" s="43"/>
      <c r="B133" s="43"/>
      <c r="C133" s="41">
        <v>4110</v>
      </c>
      <c r="D133" s="42" t="s">
        <v>46</v>
      </c>
      <c r="E133" s="95"/>
      <c r="F133" s="95">
        <v>20000</v>
      </c>
    </row>
    <row r="134" spans="1:8" s="11" customFormat="1">
      <c r="A134" s="43"/>
      <c r="B134" s="43"/>
      <c r="C134" s="41">
        <v>4790</v>
      </c>
      <c r="D134" s="109" t="s">
        <v>30</v>
      </c>
      <c r="E134" s="95"/>
      <c r="F134" s="95">
        <v>150000</v>
      </c>
    </row>
    <row r="135" spans="1:8" s="11" customFormat="1">
      <c r="A135" s="73"/>
      <c r="B135" s="47">
        <v>80105</v>
      </c>
      <c r="C135" s="50"/>
      <c r="D135" s="50" t="s">
        <v>47</v>
      </c>
      <c r="E135" s="89">
        <f>E136</f>
        <v>0</v>
      </c>
      <c r="F135" s="89">
        <f>F136</f>
        <v>30000</v>
      </c>
    </row>
    <row r="136" spans="1:8" s="11" customFormat="1">
      <c r="A136" s="52"/>
      <c r="B136" s="52"/>
      <c r="C136" s="55"/>
      <c r="D136" s="55" t="s">
        <v>18</v>
      </c>
      <c r="E136" s="90">
        <f>E137+E138</f>
        <v>0</v>
      </c>
      <c r="F136" s="90">
        <f>F137+F138</f>
        <v>30000</v>
      </c>
    </row>
    <row r="137" spans="1:8" s="11" customFormat="1">
      <c r="A137" s="43"/>
      <c r="B137" s="43"/>
      <c r="C137" s="107">
        <v>4110</v>
      </c>
      <c r="D137" s="42" t="s">
        <v>46</v>
      </c>
      <c r="E137" s="95"/>
      <c r="F137" s="95">
        <v>10000</v>
      </c>
    </row>
    <row r="138" spans="1:8" s="11" customFormat="1">
      <c r="A138" s="43"/>
      <c r="B138" s="110"/>
      <c r="C138" s="41">
        <v>4790</v>
      </c>
      <c r="D138" s="109" t="s">
        <v>30</v>
      </c>
      <c r="E138" s="95"/>
      <c r="F138" s="95">
        <v>20000</v>
      </c>
    </row>
    <row r="139" spans="1:8" s="11" customFormat="1">
      <c r="A139" s="43"/>
      <c r="B139" s="47">
        <v>80117</v>
      </c>
      <c r="C139" s="50"/>
      <c r="D139" s="50" t="s">
        <v>48</v>
      </c>
      <c r="E139" s="89">
        <f>E140</f>
        <v>20000</v>
      </c>
      <c r="F139" s="89">
        <f>F140</f>
        <v>0</v>
      </c>
    </row>
    <row r="140" spans="1:8" s="11" customFormat="1">
      <c r="A140" s="52"/>
      <c r="B140" s="52"/>
      <c r="C140" s="55"/>
      <c r="D140" s="55" t="s">
        <v>22</v>
      </c>
      <c r="E140" s="90">
        <f>SUM(E141)</f>
        <v>20000</v>
      </c>
      <c r="F140" s="90">
        <f>SUM(F141)</f>
        <v>0</v>
      </c>
    </row>
    <row r="141" spans="1:8" s="11" customFormat="1">
      <c r="A141" s="43"/>
      <c r="B141" s="43"/>
      <c r="C141" s="113">
        <v>4300</v>
      </c>
      <c r="D141" s="42" t="s">
        <v>27</v>
      </c>
      <c r="E141" s="95">
        <v>20000</v>
      </c>
      <c r="F141" s="95"/>
    </row>
    <row r="142" spans="1:8" s="84" customFormat="1">
      <c r="A142" s="50">
        <v>854</v>
      </c>
      <c r="B142" s="50"/>
      <c r="C142" s="50"/>
      <c r="D142" s="50" t="s">
        <v>16</v>
      </c>
      <c r="E142" s="89">
        <f>E143+E146</f>
        <v>200000</v>
      </c>
      <c r="F142" s="89">
        <f>F143+F146</f>
        <v>20000</v>
      </c>
      <c r="H142" s="112"/>
    </row>
    <row r="143" spans="1:8" s="84" customFormat="1">
      <c r="A143" s="47"/>
      <c r="B143" s="47">
        <v>85403</v>
      </c>
      <c r="C143" s="50"/>
      <c r="D143" s="50" t="s">
        <v>17</v>
      </c>
      <c r="E143" s="89">
        <f>E144</f>
        <v>200000</v>
      </c>
      <c r="F143" s="89">
        <f>F144</f>
        <v>0</v>
      </c>
    </row>
    <row r="144" spans="1:8" s="84" customFormat="1">
      <c r="A144" s="52"/>
      <c r="B144" s="52"/>
      <c r="C144" s="55"/>
      <c r="D144" s="55" t="s">
        <v>18</v>
      </c>
      <c r="E144" s="90">
        <f>E145</f>
        <v>200000</v>
      </c>
      <c r="F144" s="90">
        <f>F145</f>
        <v>0</v>
      </c>
    </row>
    <row r="145" spans="1:6" s="84" customFormat="1">
      <c r="A145" s="43"/>
      <c r="B145" s="110"/>
      <c r="C145" s="41">
        <v>4790</v>
      </c>
      <c r="D145" s="111" t="s">
        <v>30</v>
      </c>
      <c r="E145" s="95">
        <v>200000</v>
      </c>
      <c r="F145" s="95"/>
    </row>
    <row r="146" spans="1:6" s="84" customFormat="1">
      <c r="A146" s="114"/>
      <c r="B146" s="115">
        <v>85410</v>
      </c>
      <c r="C146" s="50"/>
      <c r="D146" s="50" t="s">
        <v>21</v>
      </c>
      <c r="E146" s="89">
        <f>E147</f>
        <v>0</v>
      </c>
      <c r="F146" s="89">
        <f>F147</f>
        <v>20000</v>
      </c>
    </row>
    <row r="147" spans="1:6" s="11" customFormat="1">
      <c r="A147" s="52"/>
      <c r="B147" s="53"/>
      <c r="C147" s="99"/>
      <c r="D147" s="55" t="s">
        <v>22</v>
      </c>
      <c r="E147" s="90">
        <f>E148</f>
        <v>0</v>
      </c>
      <c r="F147" s="90">
        <f>F148</f>
        <v>20000</v>
      </c>
    </row>
    <row r="148" spans="1:6" s="11" customFormat="1">
      <c r="A148" s="43"/>
      <c r="B148" s="116"/>
      <c r="C148" s="41">
        <v>4210</v>
      </c>
      <c r="D148" s="109" t="s">
        <v>25</v>
      </c>
      <c r="E148" s="95"/>
      <c r="F148" s="95">
        <v>20000</v>
      </c>
    </row>
    <row r="149" spans="1:6" ht="20.100000000000001" customHeight="1">
      <c r="A149" s="26"/>
      <c r="B149" s="26"/>
      <c r="C149" s="26"/>
      <c r="D149" s="26" t="s">
        <v>44</v>
      </c>
      <c r="E149" s="166">
        <f>E130+E142</f>
        <v>220000</v>
      </c>
      <c r="F149" s="166">
        <f>F130+F142</f>
        <v>220000</v>
      </c>
    </row>
  </sheetData>
  <pageMargins left="0.70866141732283472" right="0.70866141732283472" top="0.98425196850393704" bottom="0.70866141732283472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 2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AniaB</dc:creator>
  <cp:lastModifiedBy>Marta Kozik</cp:lastModifiedBy>
  <cp:lastPrinted>2025-05-27T06:38:16Z</cp:lastPrinted>
  <dcterms:created xsi:type="dcterms:W3CDTF">2019-10-11T12:09:38Z</dcterms:created>
  <dcterms:modified xsi:type="dcterms:W3CDTF">2025-05-27T07:17:37Z</dcterms:modified>
</cp:coreProperties>
</file>