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.Kozik.spswidwin1\Desktop\sesja 8\uchwaly\VIII 47 24 zmiana budżetu\"/>
    </mc:Choice>
  </mc:AlternateContent>
  <xr:revisionPtr revIDLastSave="0" documentId="13_ncr:1_{BB3F3915-4D18-46EE-B1ED-1FCC945F3F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ałącznik nr 1 2 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8" i="1" l="1"/>
  <c r="F107" i="1" s="1"/>
  <c r="E108" i="1"/>
  <c r="E107" i="1" s="1"/>
  <c r="F42" i="1"/>
  <c r="F41" i="1" s="1"/>
  <c r="E42" i="1"/>
  <c r="E41" i="1" s="1"/>
  <c r="F184" i="1" l="1"/>
  <c r="F183" i="1" s="1"/>
  <c r="E184" i="1"/>
  <c r="E183" i="1" s="1"/>
  <c r="F180" i="1"/>
  <c r="F179" i="1" s="1"/>
  <c r="E180" i="1"/>
  <c r="E179" i="1" s="1"/>
  <c r="F176" i="1"/>
  <c r="F175" i="1" s="1"/>
  <c r="E176" i="1"/>
  <c r="E175" i="1" s="1"/>
  <c r="F171" i="1"/>
  <c r="F170" i="1" s="1"/>
  <c r="E171" i="1"/>
  <c r="E170" i="1" s="1"/>
  <c r="F155" i="1"/>
  <c r="F154" i="1" s="1"/>
  <c r="F153" i="1" s="1"/>
  <c r="E155" i="1"/>
  <c r="E154" i="1" s="1"/>
  <c r="E153" i="1" s="1"/>
  <c r="F147" i="1"/>
  <c r="F146" i="1" s="1"/>
  <c r="F145" i="1" s="1"/>
  <c r="E147" i="1"/>
  <c r="E146" i="1" s="1"/>
  <c r="E145" i="1" s="1"/>
  <c r="E143" i="1"/>
  <c r="E142" i="1" s="1"/>
  <c r="F143" i="1"/>
  <c r="F142" i="1" s="1"/>
  <c r="F140" i="1"/>
  <c r="F139" i="1" s="1"/>
  <c r="E140" i="1"/>
  <c r="E139" i="1" s="1"/>
  <c r="E178" i="1" l="1"/>
  <c r="E169" i="1"/>
  <c r="F178" i="1"/>
  <c r="E138" i="1"/>
  <c r="F138" i="1"/>
  <c r="F186" i="1" l="1"/>
  <c r="E186" i="1"/>
  <c r="E83" i="1"/>
  <c r="E37" i="1"/>
  <c r="E36" i="1" s="1"/>
  <c r="F101" i="1"/>
  <c r="F103" i="1"/>
  <c r="E103" i="1"/>
  <c r="F86" i="1"/>
  <c r="E86" i="1"/>
  <c r="F78" i="1"/>
  <c r="E78" i="1"/>
  <c r="F96" i="1"/>
  <c r="F95" i="1" s="1"/>
  <c r="E96" i="1"/>
  <c r="E95" i="1" s="1"/>
  <c r="F37" i="1"/>
  <c r="F36" i="1" s="1"/>
  <c r="F13" i="1"/>
  <c r="F12" i="1" s="1"/>
  <c r="E13" i="1"/>
  <c r="E12" i="1" s="1"/>
  <c r="E82" i="1" l="1"/>
  <c r="F24" i="1"/>
  <c r="E24" i="1"/>
  <c r="E17" i="1"/>
  <c r="E9" i="1"/>
  <c r="E102" i="1" l="1"/>
  <c r="E101" i="1" s="1"/>
  <c r="F90" i="1"/>
  <c r="E90" i="1"/>
  <c r="E89" i="1" s="1"/>
  <c r="E77" i="1"/>
  <c r="E76" i="1" l="1"/>
  <c r="F83" i="1"/>
  <c r="F82" i="1" s="1"/>
  <c r="F76" i="1" s="1"/>
  <c r="F74" i="1"/>
  <c r="F73" i="1" s="1"/>
  <c r="E74" i="1"/>
  <c r="E73" i="1" s="1"/>
  <c r="E72" i="1" s="1"/>
  <c r="E110" i="1" l="1"/>
  <c r="E21" i="1"/>
  <c r="E20" i="1" s="1"/>
  <c r="E28" i="1"/>
  <c r="E27" i="1" s="1"/>
  <c r="F28" i="1"/>
  <c r="E16" i="1"/>
  <c r="F17" i="1"/>
  <c r="E15" i="1" l="1"/>
  <c r="F9" i="1" l="1"/>
  <c r="F8" i="1" s="1"/>
  <c r="F7" i="1" s="1"/>
  <c r="E8" i="1" l="1"/>
  <c r="E7" i="1" s="1"/>
  <c r="E44" i="1" s="1"/>
  <c r="F72" i="1" l="1"/>
  <c r="F110" i="1" s="1"/>
  <c r="F21" i="1"/>
  <c r="F20" i="1" s="1"/>
  <c r="F15" i="1" s="1"/>
  <c r="F44" i="1" s="1"/>
  <c r="F112" i="1" l="1"/>
  <c r="F46" i="1"/>
</calcChain>
</file>

<file path=xl/sharedStrings.xml><?xml version="1.0" encoding="utf-8"?>
<sst xmlns="http://schemas.openxmlformats.org/spreadsheetml/2006/main" count="179" uniqueCount="72">
  <si>
    <t>§</t>
  </si>
  <si>
    <t>DOCHODY</t>
  </si>
  <si>
    <t xml:space="preserve">Dział </t>
  </si>
  <si>
    <t xml:space="preserve">Rozdział </t>
  </si>
  <si>
    <t xml:space="preserve">Nazwa </t>
  </si>
  <si>
    <t xml:space="preserve">Zwiększenie </t>
  </si>
  <si>
    <t xml:space="preserve">Zmniejszenie </t>
  </si>
  <si>
    <t xml:space="preserve">Razem dochody </t>
  </si>
  <si>
    <t xml:space="preserve">                                                                                                                   </t>
  </si>
  <si>
    <t xml:space="preserve">WYDATKI </t>
  </si>
  <si>
    <t xml:space="preserve"> Załącznik Nr  1  do Uchwały</t>
  </si>
  <si>
    <t xml:space="preserve"> Rady  Powiatu  Świdwińskiego </t>
  </si>
  <si>
    <t xml:space="preserve"> Załącznik Nr  2  do Uchwały</t>
  </si>
  <si>
    <t>w tym na wydatki inwestycyjne</t>
  </si>
  <si>
    <t>w tym dochody majątkowe</t>
  </si>
  <si>
    <t xml:space="preserve">Razem wydatki </t>
  </si>
  <si>
    <t>Zakup usług pozostałych</t>
  </si>
  <si>
    <t>0 970</t>
  </si>
  <si>
    <t>Wpływy z różnych dochodów</t>
  </si>
  <si>
    <t>EDUKACYJNA OPIEKA WYCHOWAWCZA</t>
  </si>
  <si>
    <t>0 830</t>
  </si>
  <si>
    <t>Wpływy z usług</t>
  </si>
  <si>
    <t>Zakup środków żywności</t>
  </si>
  <si>
    <t>Wynagrodzenia bezosobowe</t>
  </si>
  <si>
    <t>Pozostała działalność</t>
  </si>
  <si>
    <t>Zespół Szkół Rolniczych CKZ w Świdwinie</t>
  </si>
  <si>
    <t>Internaty i bursy szkolne</t>
  </si>
  <si>
    <t>Szkolne schroniska młodzieżowe</t>
  </si>
  <si>
    <t>OŚWIATA I WYCHOWANIE</t>
  </si>
  <si>
    <t>Technika</t>
  </si>
  <si>
    <t>Zakup energii</t>
  </si>
  <si>
    <t>Powiatowe Centrum Pomocy Rodzinie w Świdwinie</t>
  </si>
  <si>
    <t>RODZINA</t>
  </si>
  <si>
    <t>Zakup usług zdrowotnych</t>
  </si>
  <si>
    <t>Zakup materiałów i wyposażenia</t>
  </si>
  <si>
    <t>Zakup usług remontowych</t>
  </si>
  <si>
    <t>Specjalne ośrodki szkolno - wychowawcze</t>
  </si>
  <si>
    <t>Zespół Placówek Specjalnych w Sławoborzu</t>
  </si>
  <si>
    <t>Domy wczasów dziecięcych</t>
  </si>
  <si>
    <t>Zespół Placówek Oświatowych w Połczynie Zdroju</t>
  </si>
  <si>
    <t>Różne opłaty i składki</t>
  </si>
  <si>
    <t>BEZPIECZEŃSTWO PUBLICZNE I OCHRONA PRECIWPOŻAROWA</t>
  </si>
  <si>
    <t>Odpis na ZFŚS</t>
  </si>
  <si>
    <t>Wynagrodzenia osobowe pracowników</t>
  </si>
  <si>
    <t>Rodziny zastępcze</t>
  </si>
  <si>
    <t>Działalność placówek opiekuńczo - wychowawczych</t>
  </si>
  <si>
    <t>Świadczenia społeczne</t>
  </si>
  <si>
    <t>Wynagrodzenia osobowe nauczycieli</t>
  </si>
  <si>
    <t>0 690</t>
  </si>
  <si>
    <t>Wpływy z różnych opłat</t>
  </si>
  <si>
    <t>0 670</t>
  </si>
  <si>
    <t>POZOSTAŁE ZADANIA W ZAKRESIE POLITYKI SPOŁECZNEJ</t>
  </si>
  <si>
    <t>Fundusz Pracy</t>
  </si>
  <si>
    <t>Środki z Funduszu Pracy otrzymane na realizację zadań wynikających z odrębnych ustaw</t>
  </si>
  <si>
    <t>Zakup towarów (w szczególności materiałów, leków, żywności) związanych z pomocą obywatelom Ukrainy</t>
  </si>
  <si>
    <t>Składki na ubezpieczenia społeczne</t>
  </si>
  <si>
    <t>Zakup usług przez jednostki samorządu terytorialnego od innych jednostek samorządu terytorialnego</t>
  </si>
  <si>
    <t>Wpływy z opłat za korzystanie z wyżywienia w jednostkach realizujących zadania z zakresu wychowania przedszkolnego</t>
  </si>
  <si>
    <t>Wpływy z wpłat gmin i powiatów na rzecz innych jednostek samorządu terytorialnego oraz związków gmin, związków powiatowo - gminnych, związków powiatów, związków metropolitalnych na dofinansowanie zadań bieżących</t>
  </si>
  <si>
    <t xml:space="preserve"> Załącznik Nr  3  do Uchwały</t>
  </si>
  <si>
    <t>PRZENIESIENIA PLANOWANYCH WYDATKÓW MIĘDZY DZIAŁAMI</t>
  </si>
  <si>
    <t>Inne formy kształcenia osobno niewymienione</t>
  </si>
  <si>
    <t xml:space="preserve">POMOC SPOŁECZNA </t>
  </si>
  <si>
    <t>Powiatowe centra pomocy rodzinie</t>
  </si>
  <si>
    <t>Wpłaty na PPK finansowane przez podmiot zatrudniający</t>
  </si>
  <si>
    <t>Składki na Fundusz Pracy</t>
  </si>
  <si>
    <t>Dodatkowe wynagrodzenie roczne</t>
  </si>
  <si>
    <t>Specjalne ośrodki szkolno-wychowawcze</t>
  </si>
  <si>
    <t>Razem przeniesienia</t>
  </si>
  <si>
    <t>Placówki opiekuńczo - wychowawcze</t>
  </si>
  <si>
    <t>Centrum Placówek Opiekuńczo - Wychowawczych w Świdwinie</t>
  </si>
  <si>
    <t xml:space="preserve">  Nr VIII/47/24 z dnia 19 grudnia 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</si>
</sst>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u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sz val="10.5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8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6" xfId="0" applyFont="1" applyBorder="1"/>
    <xf numFmtId="0" fontId="5" fillId="0" borderId="0" xfId="0" applyFont="1"/>
    <xf numFmtId="0" fontId="7" fillId="0" borderId="0" xfId="0" applyFont="1"/>
    <xf numFmtId="0" fontId="2" fillId="0" borderId="5" xfId="0" applyFont="1" applyBorder="1"/>
    <xf numFmtId="0" fontId="2" fillId="0" borderId="6" xfId="0" applyFont="1" applyBorder="1"/>
    <xf numFmtId="0" fontId="9" fillId="0" borderId="0" xfId="0" applyFont="1"/>
    <xf numFmtId="0" fontId="10" fillId="0" borderId="0" xfId="0" applyFont="1"/>
    <xf numFmtId="0" fontId="12" fillId="0" borderId="0" xfId="0" applyFont="1"/>
    <xf numFmtId="164" fontId="2" fillId="0" borderId="5" xfId="0" applyNumberFormat="1" applyFont="1" applyBorder="1"/>
    <xf numFmtId="0" fontId="1" fillId="0" borderId="5" xfId="0" applyFont="1" applyBorder="1" applyAlignment="1">
      <alignment vertical="center" wrapText="1"/>
    </xf>
    <xf numFmtId="164" fontId="4" fillId="0" borderId="5" xfId="0" applyNumberFormat="1" applyFont="1" applyBorder="1"/>
    <xf numFmtId="0" fontId="4" fillId="0" borderId="5" xfId="0" applyFont="1" applyBorder="1"/>
    <xf numFmtId="0" fontId="8" fillId="0" borderId="0" xfId="0" applyFont="1"/>
    <xf numFmtId="0" fontId="6" fillId="0" borderId="5" xfId="0" applyFont="1" applyBorder="1"/>
    <xf numFmtId="0" fontId="11" fillId="0" borderId="0" xfId="0" applyFont="1"/>
    <xf numFmtId="164" fontId="5" fillId="0" borderId="0" xfId="0" applyNumberFormat="1" applyFont="1"/>
    <xf numFmtId="3" fontId="6" fillId="0" borderId="5" xfId="0" applyNumberFormat="1" applyFont="1" applyBorder="1"/>
    <xf numFmtId="0" fontId="13" fillId="0" borderId="0" xfId="0" applyFont="1"/>
    <xf numFmtId="3" fontId="9" fillId="0" borderId="0" xfId="0" applyNumberFormat="1" applyFont="1"/>
    <xf numFmtId="164" fontId="13" fillId="0" borderId="0" xfId="0" applyNumberFormat="1" applyFont="1"/>
    <xf numFmtId="3" fontId="13" fillId="0" borderId="0" xfId="0" applyNumberFormat="1" applyFont="1"/>
    <xf numFmtId="0" fontId="13" fillId="0" borderId="5" xfId="0" applyFont="1" applyBorder="1"/>
    <xf numFmtId="3" fontId="13" fillId="0" borderId="5" xfId="0" applyNumberFormat="1" applyFont="1" applyBorder="1"/>
    <xf numFmtId="0" fontId="1" fillId="0" borderId="6" xfId="0" applyFont="1" applyBorder="1"/>
    <xf numFmtId="0" fontId="1" fillId="0" borderId="9" xfId="0" applyFont="1" applyBorder="1"/>
    <xf numFmtId="0" fontId="1" fillId="0" borderId="3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right"/>
    </xf>
    <xf numFmtId="0" fontId="1" fillId="0" borderId="4" xfId="0" applyFont="1" applyBorder="1"/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9" xfId="0" applyFont="1" applyBorder="1"/>
    <xf numFmtId="0" fontId="12" fillId="0" borderId="0" xfId="0" applyFont="1" applyAlignment="1">
      <alignment vertical="center"/>
    </xf>
    <xf numFmtId="0" fontId="2" fillId="0" borderId="5" xfId="0" applyFont="1" applyBorder="1" applyAlignment="1">
      <alignment horizontal="right"/>
    </xf>
    <xf numFmtId="164" fontId="1" fillId="0" borderId="5" xfId="0" applyNumberFormat="1" applyFont="1" applyBorder="1"/>
    <xf numFmtId="0" fontId="4" fillId="0" borderId="5" xfId="0" applyFont="1" applyBorder="1" applyAlignment="1">
      <alignment horizontal="right"/>
    </xf>
    <xf numFmtId="0" fontId="1" fillId="0" borderId="5" xfId="0" applyFont="1" applyBorder="1" applyAlignment="1">
      <alignment horizontal="right" vertical="center"/>
    </xf>
    <xf numFmtId="0" fontId="2" fillId="0" borderId="9" xfId="0" applyFont="1" applyBorder="1"/>
    <xf numFmtId="0" fontId="5" fillId="0" borderId="5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164" fontId="6" fillId="0" borderId="5" xfId="0" applyNumberFormat="1" applyFont="1" applyBorder="1"/>
    <xf numFmtId="164" fontId="13" fillId="0" borderId="5" xfId="0" applyNumberFormat="1" applyFont="1" applyBorder="1"/>
    <xf numFmtId="0" fontId="2" fillId="0" borderId="1" xfId="0" applyFont="1" applyBorder="1"/>
    <xf numFmtId="0" fontId="0" fillId="0" borderId="0" xfId="0" applyAlignment="1">
      <alignment vertical="center"/>
    </xf>
    <xf numFmtId="0" fontId="4" fillId="0" borderId="13" xfId="0" applyFont="1" applyBorder="1"/>
    <xf numFmtId="0" fontId="1" fillId="0" borderId="12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7" xfId="0" applyFont="1" applyBorder="1"/>
    <xf numFmtId="0" fontId="14" fillId="0" borderId="6" xfId="0" applyFont="1" applyBorder="1"/>
    <xf numFmtId="0" fontId="14" fillId="0" borderId="9" xfId="0" applyFont="1" applyBorder="1"/>
    <xf numFmtId="0" fontId="14" fillId="0" borderId="5" xfId="0" applyFont="1" applyBorder="1"/>
    <xf numFmtId="0" fontId="5" fillId="0" borderId="6" xfId="0" applyFont="1" applyBorder="1"/>
    <xf numFmtId="0" fontId="5" fillId="0" borderId="5" xfId="0" applyFont="1" applyBorder="1"/>
    <xf numFmtId="164" fontId="14" fillId="0" borderId="5" xfId="0" applyNumberFormat="1" applyFont="1" applyBorder="1"/>
    <xf numFmtId="164" fontId="5" fillId="0" borderId="5" xfId="0" applyNumberFormat="1" applyFont="1" applyBorder="1"/>
    <xf numFmtId="0" fontId="5" fillId="0" borderId="8" xfId="0" applyFont="1" applyBorder="1" applyAlignment="1">
      <alignment vertical="center"/>
    </xf>
    <xf numFmtId="0" fontId="2" fillId="0" borderId="10" xfId="0" applyFont="1" applyBorder="1"/>
    <xf numFmtId="0" fontId="6" fillId="0" borderId="6" xfId="0" applyFont="1" applyBorder="1"/>
    <xf numFmtId="0" fontId="1" fillId="0" borderId="5" xfId="0" applyFont="1" applyBorder="1"/>
    <xf numFmtId="164" fontId="1" fillId="0" borderId="8" xfId="0" applyNumberFormat="1" applyFont="1" applyBorder="1"/>
    <xf numFmtId="0" fontId="6" fillId="0" borderId="5" xfId="0" applyFont="1" applyBorder="1" applyAlignment="1">
      <alignment horizontal="right"/>
    </xf>
    <xf numFmtId="0" fontId="14" fillId="0" borderId="5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/>
    <xf numFmtId="0" fontId="1" fillId="0" borderId="6" xfId="0" applyFont="1" applyBorder="1" applyAlignment="1">
      <alignment horizontal="center"/>
    </xf>
    <xf numFmtId="0" fontId="5" fillId="0" borderId="9" xfId="0" applyFont="1" applyBorder="1"/>
    <xf numFmtId="164" fontId="1" fillId="0" borderId="3" xfId="0" applyNumberFormat="1" applyFont="1" applyBorder="1"/>
    <xf numFmtId="164" fontId="2" fillId="0" borderId="5" xfId="0" applyNumberFormat="1" applyFont="1" applyBorder="1" applyAlignment="1">
      <alignment horizontal="right"/>
    </xf>
    <xf numFmtId="0" fontId="6" fillId="0" borderId="3" xfId="0" applyFont="1" applyBorder="1"/>
    <xf numFmtId="0" fontId="2" fillId="0" borderId="7" xfId="0" applyFont="1" applyBorder="1"/>
    <xf numFmtId="0" fontId="4" fillId="0" borderId="12" xfId="0" applyFont="1" applyBorder="1" applyAlignment="1">
      <alignment horizontal="right"/>
    </xf>
    <xf numFmtId="0" fontId="6" fillId="0" borderId="15" xfId="0" applyFont="1" applyBorder="1"/>
    <xf numFmtId="0" fontId="2" fillId="0" borderId="8" xfId="0" applyFont="1" applyBorder="1" applyAlignment="1">
      <alignment horizontal="right"/>
    </xf>
    <xf numFmtId="0" fontId="14" fillId="0" borderId="8" xfId="0" applyFont="1" applyBorder="1"/>
    <xf numFmtId="0" fontId="6" fillId="0" borderId="1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5" xfId="0" applyFont="1" applyBorder="1" applyAlignment="1">
      <alignment horizontal="left"/>
    </xf>
    <xf numFmtId="164" fontId="6" fillId="0" borderId="5" xfId="0" applyNumberFormat="1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5" fillId="0" borderId="6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vertical="center" wrapText="1"/>
    </xf>
    <xf numFmtId="0" fontId="6" fillId="0" borderId="9" xfId="0" applyFont="1" applyBorder="1"/>
    <xf numFmtId="0" fontId="5" fillId="0" borderId="8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164" fontId="5" fillId="0" borderId="5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/>
    <xf numFmtId="0" fontId="5" fillId="0" borderId="3" xfId="0" applyFont="1" applyBorder="1"/>
    <xf numFmtId="0" fontId="14" fillId="0" borderId="13" xfId="0" applyFont="1" applyBorder="1"/>
    <xf numFmtId="0" fontId="5" fillId="0" borderId="13" xfId="0" applyFont="1" applyBorder="1"/>
    <xf numFmtId="0" fontId="2" fillId="0" borderId="12" xfId="0" applyFont="1" applyBorder="1" applyAlignment="1">
      <alignment horizontal="right"/>
    </xf>
    <xf numFmtId="0" fontId="14" fillId="0" borderId="12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12" xfId="0" applyFont="1" applyBorder="1"/>
    <xf numFmtId="0" fontId="2" fillId="0" borderId="5" xfId="0" applyFont="1" applyBorder="1" applyAlignment="1">
      <alignment horizontal="left"/>
    </xf>
    <xf numFmtId="164" fontId="14" fillId="0" borderId="3" xfId="0" applyNumberFormat="1" applyFont="1" applyBorder="1"/>
    <xf numFmtId="164" fontId="5" fillId="0" borderId="8" xfId="0" applyNumberFormat="1" applyFont="1" applyBorder="1"/>
    <xf numFmtId="0" fontId="1" fillId="0" borderId="4" xfId="0" applyFont="1" applyBorder="1" applyAlignment="1">
      <alignment horizontal="left" vertical="center" wrapText="1"/>
    </xf>
    <xf numFmtId="0" fontId="1" fillId="0" borderId="13" xfId="0" applyFont="1" applyBorder="1"/>
    <xf numFmtId="0" fontId="6" fillId="0" borderId="12" xfId="0" applyFont="1" applyBorder="1"/>
    <xf numFmtId="0" fontId="6" fillId="0" borderId="10" xfId="0" applyFont="1" applyBorder="1"/>
    <xf numFmtId="164" fontId="6" fillId="0" borderId="3" xfId="0" applyNumberFormat="1" applyFont="1" applyBorder="1"/>
    <xf numFmtId="0" fontId="6" fillId="0" borderId="11" xfId="0" applyFont="1" applyBorder="1"/>
    <xf numFmtId="0" fontId="5" fillId="0" borderId="4" xfId="0" applyFont="1" applyBorder="1"/>
    <xf numFmtId="0" fontId="13" fillId="0" borderId="0" xfId="0" applyFont="1" applyAlignment="1">
      <alignment horizontal="right"/>
    </xf>
    <xf numFmtId="3" fontId="10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right"/>
    </xf>
    <xf numFmtId="3" fontId="16" fillId="0" borderId="0" xfId="0" applyNumberFormat="1" applyFont="1"/>
    <xf numFmtId="0" fontId="6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right"/>
    </xf>
    <xf numFmtId="0" fontId="5" fillId="0" borderId="9" xfId="0" applyFont="1" applyBorder="1" applyAlignment="1">
      <alignment vertical="center"/>
    </xf>
    <xf numFmtId="0" fontId="2" fillId="0" borderId="13" xfId="0" applyFont="1" applyBorder="1"/>
    <xf numFmtId="0" fontId="1" fillId="0" borderId="14" xfId="0" applyFont="1" applyBorder="1"/>
    <xf numFmtId="0" fontId="5" fillId="0" borderId="3" xfId="0" applyFont="1" applyBorder="1" applyAlignment="1">
      <alignment horizontal="right" vertical="center"/>
    </xf>
    <xf numFmtId="164" fontId="5" fillId="0" borderId="3" xfId="0" applyNumberFormat="1" applyFont="1" applyBorder="1"/>
    <xf numFmtId="0" fontId="6" fillId="0" borderId="5" xfId="0" applyFont="1" applyBorder="1" applyAlignment="1">
      <alignment horizontal="right" vertical="center"/>
    </xf>
    <xf numFmtId="0" fontId="6" fillId="0" borderId="0" xfId="0" applyFont="1"/>
    <xf numFmtId="0" fontId="17" fillId="0" borderId="0" xfId="0" applyFont="1"/>
    <xf numFmtId="0" fontId="6" fillId="0" borderId="12" xfId="0" applyFont="1" applyBorder="1" applyAlignment="1">
      <alignment horizontal="right" vertical="center"/>
    </xf>
    <xf numFmtId="0" fontId="1" fillId="0" borderId="12" xfId="0" applyFont="1" applyBorder="1"/>
    <xf numFmtId="0" fontId="5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164" fontId="5" fillId="0" borderId="8" xfId="0" applyNumberFormat="1" applyFont="1" applyBorder="1" applyAlignment="1">
      <alignment vertical="center"/>
    </xf>
    <xf numFmtId="0" fontId="14" fillId="0" borderId="8" xfId="0" applyFont="1" applyBorder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164" fontId="1" fillId="0" borderId="1" xfId="0" applyNumberFormat="1" applyFont="1" applyBorder="1"/>
    <xf numFmtId="164" fontId="1" fillId="0" borderId="12" xfId="0" applyNumberFormat="1" applyFont="1" applyBorder="1"/>
    <xf numFmtId="0" fontId="1" fillId="0" borderId="9" xfId="0" applyFont="1" applyBorder="1" applyAlignment="1">
      <alignment horizontal="center"/>
    </xf>
    <xf numFmtId="164" fontId="1" fillId="0" borderId="2" xfId="0" applyNumberFormat="1" applyFont="1" applyBorder="1"/>
    <xf numFmtId="0" fontId="15" fillId="0" borderId="5" xfId="0" applyFont="1" applyBorder="1" applyAlignment="1">
      <alignment horizontal="left"/>
    </xf>
    <xf numFmtId="0" fontId="5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right"/>
    </xf>
    <xf numFmtId="0" fontId="6" fillId="0" borderId="6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164" fontId="14" fillId="0" borderId="5" xfId="0" applyNumberFormat="1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164" fontId="6" fillId="0" borderId="12" xfId="0" applyNumberFormat="1" applyFont="1" applyBorder="1"/>
    <xf numFmtId="0" fontId="2" fillId="0" borderId="12" xfId="0" applyFont="1" applyBorder="1"/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vertical="center" wrapText="1"/>
    </xf>
    <xf numFmtId="164" fontId="4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6" fillId="0" borderId="3" xfId="0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4" fontId="6" fillId="0" borderId="12" xfId="0" applyNumberFormat="1" applyFont="1" applyBorder="1" applyAlignment="1">
      <alignment horizontal="right"/>
    </xf>
    <xf numFmtId="0" fontId="5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14" fillId="0" borderId="4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164" fontId="6" fillId="0" borderId="5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</cellXfs>
  <cellStyles count="3">
    <cellStyle name="Normalny" xfId="0" builtinId="0"/>
    <cellStyle name="Normalny 4 3" xfId="1" xr:uid="{00000000-0005-0000-0000-000001000000}"/>
    <cellStyle name="Normalny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6"/>
  <sheetViews>
    <sheetView tabSelected="1" view="pageBreakPreview" topLeftCell="A160" zoomScale="60" zoomScaleNormal="100" workbookViewId="0">
      <selection activeCell="D123" sqref="D123"/>
    </sheetView>
  </sheetViews>
  <sheetFormatPr defaultRowHeight="14.4"/>
  <cols>
    <col min="1" max="2" width="8.6640625" style="1" customWidth="1"/>
    <col min="3" max="3" width="7.5546875" style="1" customWidth="1"/>
    <col min="4" max="4" width="81.88671875" style="1" customWidth="1"/>
    <col min="5" max="6" width="14.6640625" style="1" customWidth="1"/>
    <col min="9" max="9" width="13.5546875" customWidth="1"/>
  </cols>
  <sheetData>
    <row r="1" spans="1:6">
      <c r="F1" s="3" t="s">
        <v>10</v>
      </c>
    </row>
    <row r="2" spans="1:6">
      <c r="F2" s="3" t="s">
        <v>11</v>
      </c>
    </row>
    <row r="3" spans="1:6">
      <c r="F3" s="3" t="s">
        <v>71</v>
      </c>
    </row>
    <row r="4" spans="1:6">
      <c r="D4" s="2" t="s">
        <v>1</v>
      </c>
    </row>
    <row r="5" spans="1:6">
      <c r="A5" s="4" t="s">
        <v>2</v>
      </c>
      <c r="B5" s="4" t="s">
        <v>3</v>
      </c>
      <c r="C5" s="4" t="s">
        <v>0</v>
      </c>
      <c r="D5" s="5" t="s">
        <v>4</v>
      </c>
      <c r="E5" s="4" t="s">
        <v>5</v>
      </c>
      <c r="F5" s="6" t="s">
        <v>6</v>
      </c>
    </row>
    <row r="6" spans="1:6">
      <c r="A6" s="7"/>
      <c r="B6" s="7"/>
      <c r="C6" s="7"/>
      <c r="D6" s="8"/>
      <c r="E6" s="7"/>
      <c r="F6" s="9"/>
    </row>
    <row r="7" spans="1:6">
      <c r="A7" s="39">
        <v>801</v>
      </c>
      <c r="B7" s="39"/>
      <c r="C7" s="39"/>
      <c r="D7" s="40" t="s">
        <v>28</v>
      </c>
      <c r="E7" s="41">
        <f>E8</f>
        <v>500</v>
      </c>
      <c r="F7" s="41">
        <f>F8</f>
        <v>500</v>
      </c>
    </row>
    <row r="8" spans="1:6">
      <c r="A8" s="42"/>
      <c r="B8" s="43">
        <v>80115</v>
      </c>
      <c r="C8" s="44"/>
      <c r="D8" s="79" t="s">
        <v>29</v>
      </c>
      <c r="E8" s="41">
        <f>E9</f>
        <v>500</v>
      </c>
      <c r="F8" s="41">
        <f>F9</f>
        <v>500</v>
      </c>
    </row>
    <row r="9" spans="1:6" s="24" customFormat="1">
      <c r="A9" s="10"/>
      <c r="B9" s="45"/>
      <c r="C9" s="49"/>
      <c r="D9" s="21" t="s">
        <v>25</v>
      </c>
      <c r="E9" s="20">
        <f>E10+E11</f>
        <v>500</v>
      </c>
      <c r="F9" s="20">
        <f t="shared" ref="F9" si="0">F11</f>
        <v>500</v>
      </c>
    </row>
    <row r="10" spans="1:6" s="16" customFormat="1">
      <c r="A10" s="33"/>
      <c r="B10" s="34"/>
      <c r="C10" s="130" t="s">
        <v>48</v>
      </c>
      <c r="D10" s="74" t="s">
        <v>49</v>
      </c>
      <c r="E10" s="48">
        <v>500</v>
      </c>
      <c r="F10" s="48"/>
    </row>
    <row r="11" spans="1:6">
      <c r="A11" s="35"/>
      <c r="B11" s="36"/>
      <c r="C11" s="50" t="s">
        <v>17</v>
      </c>
      <c r="D11" s="19" t="s">
        <v>18</v>
      </c>
      <c r="E11" s="48"/>
      <c r="F11" s="48">
        <v>500</v>
      </c>
    </row>
    <row r="12" spans="1:6" s="17" customFormat="1">
      <c r="A12" s="13">
        <v>853</v>
      </c>
      <c r="B12" s="13"/>
      <c r="C12" s="13"/>
      <c r="D12" s="13" t="s">
        <v>51</v>
      </c>
      <c r="E12" s="18">
        <f>E13</f>
        <v>0</v>
      </c>
      <c r="F12" s="18">
        <f>F13</f>
        <v>28398</v>
      </c>
    </row>
    <row r="13" spans="1:6" s="17" customFormat="1">
      <c r="A13" s="132"/>
      <c r="B13" s="14">
        <v>85322</v>
      </c>
      <c r="C13" s="80"/>
      <c r="D13" s="13" t="s">
        <v>52</v>
      </c>
      <c r="E13" s="18">
        <f>E14</f>
        <v>0</v>
      </c>
      <c r="F13" s="18">
        <f>F14</f>
        <v>28398</v>
      </c>
    </row>
    <row r="14" spans="1:6">
      <c r="A14" s="133"/>
      <c r="B14" s="35"/>
      <c r="C14" s="74">
        <v>2690</v>
      </c>
      <c r="D14" s="74" t="s">
        <v>53</v>
      </c>
      <c r="E14" s="48"/>
      <c r="F14" s="48">
        <v>28398</v>
      </c>
    </row>
    <row r="15" spans="1:6" s="24" customFormat="1">
      <c r="A15" s="57">
        <v>854</v>
      </c>
      <c r="B15" s="13"/>
      <c r="C15" s="47"/>
      <c r="D15" s="13" t="s">
        <v>19</v>
      </c>
      <c r="E15" s="18">
        <f>E16+E20+E27</f>
        <v>178180</v>
      </c>
      <c r="F15" s="18">
        <f>F16+F20+F27</f>
        <v>8500</v>
      </c>
    </row>
    <row r="16" spans="1:6" s="46" customFormat="1">
      <c r="A16" s="62"/>
      <c r="B16" s="63">
        <v>85403</v>
      </c>
      <c r="C16" s="76"/>
      <c r="D16" s="23" t="s">
        <v>36</v>
      </c>
      <c r="E16" s="55">
        <f>E17</f>
        <v>21000</v>
      </c>
      <c r="F16" s="55">
        <v>0</v>
      </c>
    </row>
    <row r="17" spans="1:10" s="24" customFormat="1">
      <c r="A17" s="64"/>
      <c r="B17" s="65"/>
      <c r="C17" s="77"/>
      <c r="D17" s="66" t="s">
        <v>37</v>
      </c>
      <c r="E17" s="69">
        <f>E19+E18</f>
        <v>21000</v>
      </c>
      <c r="F17" s="69">
        <f t="shared" ref="F17" si="1">F19</f>
        <v>0</v>
      </c>
    </row>
    <row r="18" spans="1:10" s="102" customFormat="1" ht="27.6">
      <c r="A18" s="104"/>
      <c r="B18" s="131"/>
      <c r="C18" s="98" t="s">
        <v>50</v>
      </c>
      <c r="D18" s="99" t="s">
        <v>57</v>
      </c>
      <c r="E18" s="103">
        <v>1500</v>
      </c>
      <c r="F18" s="103"/>
    </row>
    <row r="19" spans="1:10">
      <c r="A19" s="104"/>
      <c r="B19" s="131"/>
      <c r="C19" s="98" t="s">
        <v>48</v>
      </c>
      <c r="D19" s="74" t="s">
        <v>49</v>
      </c>
      <c r="E19" s="103">
        <v>19500</v>
      </c>
      <c r="F19" s="103"/>
    </row>
    <row r="20" spans="1:10">
      <c r="A20" s="132"/>
      <c r="B20" s="57">
        <v>85410</v>
      </c>
      <c r="C20" s="109"/>
      <c r="D20" s="13" t="s">
        <v>26</v>
      </c>
      <c r="E20" s="18">
        <f>E21+E24</f>
        <v>108610</v>
      </c>
      <c r="F20" s="18">
        <f>F21+F24</f>
        <v>8500</v>
      </c>
    </row>
    <row r="21" spans="1:10" s="17" customFormat="1">
      <c r="A21" s="59"/>
      <c r="B21" s="10"/>
      <c r="C21" s="87"/>
      <c r="D21" s="21" t="s">
        <v>25</v>
      </c>
      <c r="E21" s="20">
        <f>E22+E23</f>
        <v>101000</v>
      </c>
      <c r="F21" s="20">
        <f>F23</f>
        <v>0</v>
      </c>
    </row>
    <row r="22" spans="1:10">
      <c r="A22" s="108"/>
      <c r="B22" s="67"/>
      <c r="C22" s="111" t="s">
        <v>20</v>
      </c>
      <c r="D22" s="68" t="s">
        <v>21</v>
      </c>
      <c r="E22" s="70">
        <v>85000</v>
      </c>
      <c r="F22" s="70"/>
    </row>
    <row r="23" spans="1:10" s="17" customFormat="1">
      <c r="A23" s="118"/>
      <c r="B23" s="33"/>
      <c r="C23" s="60" t="s">
        <v>17</v>
      </c>
      <c r="D23" s="19" t="s">
        <v>18</v>
      </c>
      <c r="E23" s="48">
        <v>16000</v>
      </c>
      <c r="F23" s="48"/>
    </row>
    <row r="24" spans="1:10">
      <c r="A24" s="107"/>
      <c r="B24" s="64"/>
      <c r="C24" s="110"/>
      <c r="D24" s="66" t="s">
        <v>39</v>
      </c>
      <c r="E24" s="69">
        <f>E25+E26</f>
        <v>7610</v>
      </c>
      <c r="F24" s="69">
        <f t="shared" ref="F24" si="2">F25</f>
        <v>8500</v>
      </c>
    </row>
    <row r="25" spans="1:10">
      <c r="A25" s="108"/>
      <c r="B25" s="67"/>
      <c r="C25" s="111" t="s">
        <v>20</v>
      </c>
      <c r="D25" s="68" t="s">
        <v>21</v>
      </c>
      <c r="E25" s="70"/>
      <c r="F25" s="70">
        <v>8500</v>
      </c>
    </row>
    <row r="26" spans="1:10" s="16" customFormat="1">
      <c r="A26" s="108"/>
      <c r="B26" s="106"/>
      <c r="C26" s="97" t="s">
        <v>17</v>
      </c>
      <c r="D26" s="99" t="s">
        <v>18</v>
      </c>
      <c r="E26" s="70">
        <v>7610</v>
      </c>
      <c r="F26" s="70"/>
      <c r="G26" s="11"/>
      <c r="H26" s="11"/>
      <c r="I26" s="11"/>
      <c r="J26" s="30"/>
    </row>
    <row r="27" spans="1:10">
      <c r="A27" s="73"/>
      <c r="B27" s="100">
        <v>85411</v>
      </c>
      <c r="C27" s="76"/>
      <c r="D27" s="23" t="s">
        <v>38</v>
      </c>
      <c r="E27" s="55">
        <f>E28</f>
        <v>48570</v>
      </c>
      <c r="F27" s="55">
        <v>0</v>
      </c>
    </row>
    <row r="28" spans="1:10">
      <c r="A28" s="64"/>
      <c r="B28" s="65"/>
      <c r="C28" s="77"/>
      <c r="D28" s="66" t="s">
        <v>39</v>
      </c>
      <c r="E28" s="69">
        <f>E29+E30</f>
        <v>48570</v>
      </c>
      <c r="F28" s="69">
        <f t="shared" ref="F28" si="3">F29</f>
        <v>0</v>
      </c>
    </row>
    <row r="29" spans="1:10">
      <c r="A29" s="67"/>
      <c r="B29" s="82"/>
      <c r="C29" s="78" t="s">
        <v>20</v>
      </c>
      <c r="D29" s="68" t="s">
        <v>21</v>
      </c>
      <c r="E29" s="70">
        <v>48000</v>
      </c>
      <c r="F29" s="70"/>
    </row>
    <row r="30" spans="1:10" s="16" customFormat="1">
      <c r="A30" s="106"/>
      <c r="B30" s="105"/>
      <c r="C30" s="98" t="s">
        <v>17</v>
      </c>
      <c r="D30" s="99" t="s">
        <v>18</v>
      </c>
      <c r="E30" s="70">
        <v>570</v>
      </c>
      <c r="F30" s="70"/>
      <c r="G30" s="11"/>
      <c r="H30" s="11"/>
      <c r="I30" s="11"/>
      <c r="J30" s="30"/>
    </row>
    <row r="31" spans="1:10" s="138" customFormat="1">
      <c r="G31" s="137"/>
      <c r="H31" s="137"/>
      <c r="I31" s="137"/>
      <c r="J31" s="30"/>
    </row>
    <row r="32" spans="1:10" s="138" customFormat="1">
      <c r="G32" s="137"/>
      <c r="H32" s="137"/>
      <c r="I32" s="137"/>
      <c r="J32" s="30"/>
    </row>
    <row r="33" spans="1:10" s="16" customFormat="1">
      <c r="G33" s="11"/>
      <c r="H33" s="11"/>
      <c r="I33" s="11"/>
      <c r="J33" s="30"/>
    </row>
    <row r="34" spans="1:10" s="16" customFormat="1">
      <c r="A34" s="4" t="s">
        <v>2</v>
      </c>
      <c r="B34" s="4" t="s">
        <v>3</v>
      </c>
      <c r="C34" s="4" t="s">
        <v>0</v>
      </c>
      <c r="D34" s="5" t="s">
        <v>4</v>
      </c>
      <c r="E34" s="4" t="s">
        <v>5</v>
      </c>
      <c r="F34" s="6" t="s">
        <v>6</v>
      </c>
      <c r="G34" s="11"/>
      <c r="H34" s="11"/>
      <c r="I34" s="11"/>
      <c r="J34" s="30"/>
    </row>
    <row r="35" spans="1:10" s="16" customFormat="1">
      <c r="A35" s="7"/>
      <c r="B35" s="7"/>
      <c r="C35" s="7"/>
      <c r="D35" s="8"/>
      <c r="E35" s="7"/>
      <c r="F35" s="9"/>
      <c r="G35" s="11"/>
      <c r="H35" s="11"/>
      <c r="I35" s="11"/>
      <c r="J35" s="30"/>
    </row>
    <row r="36" spans="1:10" s="16" customFormat="1">
      <c r="A36" s="62">
        <v>855</v>
      </c>
      <c r="B36" s="63"/>
      <c r="C36" s="136"/>
      <c r="D36" s="129" t="s">
        <v>32</v>
      </c>
      <c r="E36" s="55">
        <f>E37+E41</f>
        <v>135018</v>
      </c>
      <c r="F36" s="55">
        <f>F37</f>
        <v>0</v>
      </c>
      <c r="G36" s="11"/>
      <c r="H36" s="11"/>
      <c r="I36" s="11"/>
      <c r="J36" s="30"/>
    </row>
    <row r="37" spans="1:10" s="16" customFormat="1">
      <c r="A37" s="62"/>
      <c r="B37" s="63">
        <v>85508</v>
      </c>
      <c r="C37" s="139"/>
      <c r="D37" s="129" t="s">
        <v>44</v>
      </c>
      <c r="E37" s="55">
        <f>E38+E39+E40</f>
        <v>134718</v>
      </c>
      <c r="F37" s="55">
        <f>F38</f>
        <v>0</v>
      </c>
      <c r="G37" s="11"/>
      <c r="H37" s="11"/>
      <c r="I37" s="11"/>
      <c r="J37" s="30"/>
    </row>
    <row r="38" spans="1:10" s="16" customFormat="1">
      <c r="A38" s="67"/>
      <c r="B38" s="82"/>
      <c r="C38" s="140">
        <v>2690</v>
      </c>
      <c r="D38" s="74" t="s">
        <v>53</v>
      </c>
      <c r="E38" s="70">
        <v>28398</v>
      </c>
      <c r="F38" s="70"/>
      <c r="G38" s="11"/>
      <c r="H38" s="11"/>
      <c r="I38" s="11"/>
      <c r="J38" s="30"/>
    </row>
    <row r="39" spans="1:10" s="16" customFormat="1">
      <c r="A39" s="67"/>
      <c r="B39" s="82"/>
      <c r="C39" s="97">
        <v>2690</v>
      </c>
      <c r="D39" s="74" t="s">
        <v>53</v>
      </c>
      <c r="E39" s="70">
        <v>46320</v>
      </c>
      <c r="F39" s="70"/>
      <c r="G39" s="11"/>
      <c r="H39" s="11"/>
      <c r="I39" s="11"/>
      <c r="J39" s="30"/>
    </row>
    <row r="40" spans="1:10" s="102" customFormat="1" ht="51" customHeight="1">
      <c r="A40" s="104"/>
      <c r="B40" s="71"/>
      <c r="C40" s="97">
        <v>2900</v>
      </c>
      <c r="D40" s="99" t="s">
        <v>58</v>
      </c>
      <c r="E40" s="103">
        <v>60000</v>
      </c>
      <c r="F40" s="103"/>
      <c r="G40" s="141"/>
      <c r="H40" s="141"/>
      <c r="I40" s="141"/>
      <c r="J40" s="142"/>
    </row>
    <row r="41" spans="1:10">
      <c r="A41" s="42"/>
      <c r="B41" s="43">
        <v>85510</v>
      </c>
      <c r="C41" s="39"/>
      <c r="D41" s="40" t="s">
        <v>69</v>
      </c>
      <c r="E41" s="41">
        <f t="shared" ref="E41:F42" si="4">E42</f>
        <v>300</v>
      </c>
      <c r="F41" s="41">
        <f t="shared" si="4"/>
        <v>0</v>
      </c>
    </row>
    <row r="42" spans="1:10" s="16" customFormat="1">
      <c r="A42" s="10"/>
      <c r="B42" s="45"/>
      <c r="C42" s="49"/>
      <c r="D42" s="21" t="s">
        <v>70</v>
      </c>
      <c r="E42" s="20">
        <f t="shared" si="4"/>
        <v>300</v>
      </c>
      <c r="F42" s="20">
        <f t="shared" si="4"/>
        <v>0</v>
      </c>
      <c r="G42" s="11"/>
      <c r="H42" s="11"/>
      <c r="I42" s="11"/>
      <c r="J42" s="30"/>
    </row>
    <row r="43" spans="1:10" s="16" customFormat="1">
      <c r="A43" s="35"/>
      <c r="B43" s="34"/>
      <c r="C43" s="130" t="s">
        <v>20</v>
      </c>
      <c r="D43" s="74" t="s">
        <v>21</v>
      </c>
      <c r="E43" s="48">
        <v>300</v>
      </c>
      <c r="F43" s="48"/>
      <c r="G43" s="11"/>
      <c r="H43" s="11"/>
      <c r="I43" s="11"/>
      <c r="J43" s="30"/>
    </row>
    <row r="44" spans="1:10" ht="15.9" customHeight="1">
      <c r="A44" s="85"/>
      <c r="B44" s="23"/>
      <c r="C44" s="23"/>
      <c r="D44" s="23" t="s">
        <v>7</v>
      </c>
      <c r="E44" s="55">
        <f>E36+E15+E12+E7</f>
        <v>313698</v>
      </c>
      <c r="F44" s="55">
        <f>F36+F15+F12+F7</f>
        <v>37398</v>
      </c>
    </row>
    <row r="45" spans="1:10" ht="15.9" customHeight="1">
      <c r="A45" s="31"/>
      <c r="B45" s="31"/>
      <c r="C45" s="31"/>
      <c r="D45" s="31" t="s">
        <v>14</v>
      </c>
      <c r="E45" s="56">
        <v>0</v>
      </c>
      <c r="F45" s="56">
        <v>0</v>
      </c>
    </row>
    <row r="46" spans="1:10" s="16" customFormat="1">
      <c r="A46" s="27"/>
      <c r="B46" s="27"/>
      <c r="C46" s="27"/>
      <c r="D46" s="27"/>
      <c r="E46" s="29"/>
      <c r="F46" s="25">
        <f>E44-F44</f>
        <v>276300</v>
      </c>
      <c r="G46" s="11"/>
      <c r="H46" s="11"/>
      <c r="I46" s="11"/>
      <c r="J46" s="30"/>
    </row>
    <row r="47" spans="1:10" s="16" customFormat="1">
      <c r="A47" s="27"/>
      <c r="B47" s="27"/>
      <c r="C47" s="27"/>
      <c r="D47" s="27"/>
      <c r="E47" s="29"/>
      <c r="F47" s="25"/>
      <c r="G47" s="11"/>
      <c r="H47" s="11"/>
      <c r="I47" s="11"/>
      <c r="J47" s="30"/>
    </row>
    <row r="48" spans="1:10" s="16" customFormat="1">
      <c r="A48" s="27"/>
      <c r="B48" s="27"/>
      <c r="C48" s="27"/>
      <c r="D48" s="27"/>
      <c r="E48" s="29"/>
      <c r="F48" s="25"/>
      <c r="G48" s="11"/>
      <c r="H48" s="11"/>
      <c r="I48" s="11"/>
      <c r="J48" s="30"/>
    </row>
    <row r="49" spans="1:10" s="16" customFormat="1">
      <c r="A49" s="27"/>
      <c r="B49" s="27"/>
      <c r="C49" s="27"/>
      <c r="D49" s="27"/>
      <c r="E49" s="29"/>
      <c r="F49" s="25"/>
      <c r="G49" s="11"/>
      <c r="H49" s="11"/>
      <c r="I49" s="11"/>
      <c r="J49" s="30"/>
    </row>
    <row r="50" spans="1:10" s="16" customFormat="1">
      <c r="A50" s="27"/>
      <c r="B50" s="27"/>
      <c r="C50" s="27"/>
      <c r="D50" s="27"/>
      <c r="E50" s="29"/>
      <c r="F50" s="25"/>
      <c r="G50" s="11"/>
      <c r="H50" s="11"/>
      <c r="I50" s="11"/>
      <c r="J50" s="30"/>
    </row>
    <row r="51" spans="1:10" s="16" customFormat="1">
      <c r="A51" s="27"/>
      <c r="B51" s="27"/>
      <c r="C51" s="27"/>
      <c r="D51" s="27"/>
      <c r="E51" s="29"/>
      <c r="F51" s="25"/>
      <c r="G51" s="11"/>
      <c r="H51" s="11"/>
      <c r="I51" s="11"/>
      <c r="J51" s="30"/>
    </row>
    <row r="52" spans="1:10" s="16" customFormat="1">
      <c r="A52" s="27"/>
      <c r="B52" s="27"/>
      <c r="C52" s="27"/>
      <c r="D52" s="27"/>
      <c r="E52" s="29"/>
      <c r="F52" s="25"/>
      <c r="G52" s="11"/>
      <c r="H52" s="11"/>
      <c r="I52" s="11"/>
      <c r="J52" s="30"/>
    </row>
    <row r="53" spans="1:10" s="16" customFormat="1">
      <c r="A53" s="27"/>
      <c r="B53" s="27"/>
      <c r="C53" s="27"/>
      <c r="D53" s="27"/>
      <c r="E53" s="29"/>
      <c r="F53" s="25"/>
      <c r="G53" s="11"/>
      <c r="H53" s="11"/>
      <c r="I53" s="11"/>
      <c r="J53" s="30"/>
    </row>
    <row r="54" spans="1:10" s="16" customFormat="1">
      <c r="A54" s="27"/>
      <c r="B54" s="27"/>
      <c r="C54" s="27"/>
      <c r="D54" s="27"/>
      <c r="E54" s="29"/>
      <c r="F54" s="25"/>
      <c r="G54" s="11"/>
      <c r="H54" s="11"/>
      <c r="I54" s="11"/>
      <c r="J54" s="30"/>
    </row>
    <row r="55" spans="1:10" s="16" customFormat="1">
      <c r="A55" s="27"/>
      <c r="B55" s="27"/>
      <c r="C55" s="27"/>
      <c r="D55" s="27"/>
      <c r="E55" s="29"/>
      <c r="F55" s="25"/>
      <c r="G55" s="11"/>
      <c r="H55" s="11"/>
      <c r="I55" s="11"/>
      <c r="J55" s="30"/>
    </row>
    <row r="56" spans="1:10" s="16" customFormat="1">
      <c r="A56" s="27"/>
      <c r="B56" s="27"/>
      <c r="C56" s="27"/>
      <c r="D56" s="27"/>
      <c r="E56" s="29"/>
      <c r="F56" s="25"/>
      <c r="G56" s="11"/>
      <c r="H56" s="11"/>
      <c r="I56" s="11"/>
      <c r="J56" s="30"/>
    </row>
    <row r="57" spans="1:10" s="16" customFormat="1">
      <c r="A57" s="27"/>
      <c r="B57" s="27"/>
      <c r="C57" s="27"/>
      <c r="D57" s="27"/>
      <c r="E57" s="29"/>
      <c r="F57" s="25"/>
      <c r="G57" s="11"/>
      <c r="H57" s="11"/>
      <c r="I57" s="11"/>
      <c r="J57" s="30"/>
    </row>
    <row r="58" spans="1:10" s="16" customFormat="1">
      <c r="A58" s="27"/>
      <c r="B58" s="27"/>
      <c r="C58" s="27"/>
      <c r="D58" s="27"/>
      <c r="E58" s="29"/>
      <c r="F58" s="25"/>
      <c r="G58" s="11"/>
      <c r="H58" s="11"/>
      <c r="I58" s="11"/>
      <c r="J58" s="30"/>
    </row>
    <row r="59" spans="1:10" s="16" customFormat="1">
      <c r="A59" s="27"/>
      <c r="B59" s="27"/>
      <c r="C59" s="27"/>
      <c r="D59" s="27"/>
      <c r="E59" s="29"/>
      <c r="F59" s="25"/>
      <c r="G59" s="11"/>
      <c r="H59" s="11"/>
      <c r="I59" s="11"/>
      <c r="J59" s="30"/>
    </row>
    <row r="60" spans="1:10" s="16" customFormat="1">
      <c r="A60" s="27"/>
      <c r="B60" s="27"/>
      <c r="C60" s="27"/>
      <c r="D60" s="27"/>
      <c r="E60" s="29"/>
      <c r="F60" s="25"/>
      <c r="G60" s="11"/>
      <c r="H60" s="11"/>
      <c r="I60" s="11"/>
      <c r="J60" s="30"/>
    </row>
    <row r="61" spans="1:10" s="16" customFormat="1">
      <c r="A61" s="27"/>
      <c r="B61" s="27"/>
      <c r="C61" s="27"/>
      <c r="D61" s="27"/>
      <c r="E61" s="29"/>
      <c r="F61" s="25"/>
      <c r="G61" s="11"/>
      <c r="H61" s="11"/>
      <c r="I61" s="11"/>
      <c r="J61" s="30"/>
    </row>
    <row r="62" spans="1:10" s="16" customFormat="1">
      <c r="A62" s="27"/>
      <c r="B62" s="27"/>
      <c r="C62" s="27"/>
      <c r="D62" s="27"/>
      <c r="E62" s="29"/>
      <c r="F62" s="25"/>
      <c r="G62" s="11"/>
      <c r="H62" s="11"/>
      <c r="I62" s="11"/>
      <c r="J62" s="30"/>
    </row>
    <row r="63" spans="1:10" s="16" customFormat="1">
      <c r="A63" s="27"/>
      <c r="B63" s="27"/>
      <c r="C63" s="27"/>
      <c r="D63" s="27"/>
      <c r="E63" s="29"/>
      <c r="F63" s="25"/>
      <c r="G63" s="11"/>
      <c r="H63" s="11"/>
      <c r="I63" s="11"/>
      <c r="J63" s="30"/>
    </row>
    <row r="64" spans="1:10" s="16" customFormat="1">
      <c r="A64" s="27"/>
      <c r="B64" s="27"/>
      <c r="C64" s="27"/>
      <c r="D64" s="27"/>
      <c r="E64" s="29"/>
      <c r="F64" s="25"/>
      <c r="G64" s="11"/>
      <c r="I64" s="11"/>
      <c r="J64" s="30"/>
    </row>
    <row r="65" spans="1:10" s="16" customFormat="1">
      <c r="A65" s="27"/>
      <c r="B65" s="27"/>
      <c r="C65" s="27"/>
      <c r="D65" s="27"/>
      <c r="E65" s="29"/>
      <c r="F65" s="25"/>
      <c r="G65" s="11"/>
      <c r="H65" s="11"/>
      <c r="I65" s="11"/>
      <c r="J65" s="30"/>
    </row>
    <row r="66" spans="1:10">
      <c r="F66" s="3" t="s">
        <v>12</v>
      </c>
    </row>
    <row r="67" spans="1:10">
      <c r="F67" s="3" t="s">
        <v>11</v>
      </c>
    </row>
    <row r="68" spans="1:10">
      <c r="F68" s="3" t="s">
        <v>71</v>
      </c>
    </row>
    <row r="69" spans="1:10">
      <c r="A69" s="1" t="s">
        <v>8</v>
      </c>
      <c r="D69" s="2" t="s">
        <v>9</v>
      </c>
    </row>
    <row r="70" spans="1:10">
      <c r="A70" s="4" t="s">
        <v>2</v>
      </c>
      <c r="B70" s="4" t="s">
        <v>3</v>
      </c>
      <c r="C70" s="4" t="s">
        <v>0</v>
      </c>
      <c r="D70" s="5" t="s">
        <v>4</v>
      </c>
      <c r="E70" s="4" t="s">
        <v>5</v>
      </c>
      <c r="F70" s="6" t="s">
        <v>6</v>
      </c>
    </row>
    <row r="71" spans="1:10">
      <c r="A71" s="7"/>
      <c r="B71" s="7"/>
      <c r="C71" s="7"/>
      <c r="D71" s="8"/>
      <c r="E71" s="7"/>
      <c r="F71" s="9"/>
    </row>
    <row r="72" spans="1:10" s="12" customFormat="1">
      <c r="A72" s="76">
        <v>754</v>
      </c>
      <c r="B72" s="76"/>
      <c r="C72" s="76"/>
      <c r="D72" s="85" t="s">
        <v>41</v>
      </c>
      <c r="E72" s="55">
        <f t="shared" ref="E72:F74" si="5">E73</f>
        <v>1600</v>
      </c>
      <c r="F72" s="55">
        <f t="shared" si="5"/>
        <v>0</v>
      </c>
      <c r="G72" s="22"/>
      <c r="H72" s="22"/>
      <c r="I72" s="22"/>
      <c r="J72" s="28"/>
    </row>
    <row r="73" spans="1:10" s="12" customFormat="1">
      <c r="A73" s="14"/>
      <c r="B73" s="51">
        <v>75495</v>
      </c>
      <c r="C73" s="89"/>
      <c r="D73" s="114" t="s">
        <v>24</v>
      </c>
      <c r="E73" s="84">
        <f t="shared" si="5"/>
        <v>1600</v>
      </c>
      <c r="F73" s="84">
        <f t="shared" si="5"/>
        <v>0</v>
      </c>
      <c r="G73" s="22"/>
      <c r="H73" s="22"/>
      <c r="I73" s="22"/>
      <c r="J73" s="28"/>
    </row>
    <row r="74" spans="1:10" s="12" customFormat="1">
      <c r="A74" s="64"/>
      <c r="B74" s="65"/>
      <c r="C74" s="90"/>
      <c r="D74" s="21" t="s">
        <v>25</v>
      </c>
      <c r="E74" s="115">
        <f t="shared" si="5"/>
        <v>1600</v>
      </c>
      <c r="F74" s="115">
        <f t="shared" si="5"/>
        <v>0</v>
      </c>
      <c r="G74" s="22"/>
      <c r="H74" s="22"/>
      <c r="I74" s="22"/>
      <c r="J74" s="28"/>
    </row>
    <row r="75" spans="1:10" s="58" customFormat="1" ht="27.6">
      <c r="A75" s="104"/>
      <c r="B75" s="131"/>
      <c r="C75" s="131">
        <v>4350</v>
      </c>
      <c r="D75" s="54" t="s">
        <v>54</v>
      </c>
      <c r="E75" s="143">
        <v>1600</v>
      </c>
      <c r="F75" s="143"/>
    </row>
    <row r="76" spans="1:10">
      <c r="A76" s="13">
        <v>854</v>
      </c>
      <c r="B76" s="13"/>
      <c r="C76" s="13"/>
      <c r="D76" s="72" t="s">
        <v>19</v>
      </c>
      <c r="E76" s="18">
        <f>E77+E82+E89+E95</f>
        <v>176580</v>
      </c>
      <c r="F76" s="18">
        <f>F77+F82+F89+F95</f>
        <v>8500</v>
      </c>
    </row>
    <row r="77" spans="1:10">
      <c r="A77" s="62"/>
      <c r="B77" s="63">
        <v>85403</v>
      </c>
      <c r="C77" s="76"/>
      <c r="D77" s="23" t="s">
        <v>36</v>
      </c>
      <c r="E77" s="55">
        <f>E78</f>
        <v>21000</v>
      </c>
      <c r="F77" s="55">
        <v>0</v>
      </c>
    </row>
    <row r="78" spans="1:10">
      <c r="A78" s="64"/>
      <c r="B78" s="65"/>
      <c r="C78" s="77"/>
      <c r="D78" s="66" t="s">
        <v>37</v>
      </c>
      <c r="E78" s="69">
        <f>E81+E79+E80</f>
        <v>21000</v>
      </c>
      <c r="F78" s="69">
        <f>F81+F79+F80</f>
        <v>0</v>
      </c>
    </row>
    <row r="79" spans="1:10">
      <c r="A79" s="64"/>
      <c r="B79" s="65"/>
      <c r="C79" s="37">
        <v>4210</v>
      </c>
      <c r="D79" s="38" t="s">
        <v>34</v>
      </c>
      <c r="E79" s="70">
        <v>4000</v>
      </c>
      <c r="F79" s="69"/>
    </row>
    <row r="80" spans="1:10">
      <c r="A80" s="64"/>
      <c r="B80" s="65"/>
      <c r="C80" s="111">
        <v>4220</v>
      </c>
      <c r="D80" s="68" t="s">
        <v>22</v>
      </c>
      <c r="E80" s="70">
        <v>3000</v>
      </c>
      <c r="F80" s="70"/>
    </row>
    <row r="81" spans="1:6">
      <c r="A81" s="104"/>
      <c r="B81" s="71"/>
      <c r="C81" s="111">
        <v>4300</v>
      </c>
      <c r="D81" s="99" t="s">
        <v>16</v>
      </c>
      <c r="E81" s="70">
        <v>14000</v>
      </c>
      <c r="F81" s="70"/>
    </row>
    <row r="82" spans="1:6">
      <c r="A82" s="73"/>
      <c r="B82" s="63">
        <v>85410</v>
      </c>
      <c r="C82" s="76"/>
      <c r="D82" s="23" t="s">
        <v>26</v>
      </c>
      <c r="E82" s="55">
        <f>E83+E86</f>
        <v>92010</v>
      </c>
      <c r="F82" s="55">
        <f>F83+F86</f>
        <v>8500</v>
      </c>
    </row>
    <row r="83" spans="1:6">
      <c r="A83" s="64"/>
      <c r="B83" s="65"/>
      <c r="C83" s="77"/>
      <c r="D83" s="66" t="s">
        <v>25</v>
      </c>
      <c r="E83" s="69">
        <f>E85+E84</f>
        <v>84400</v>
      </c>
      <c r="F83" s="69">
        <f>F85</f>
        <v>0</v>
      </c>
    </row>
    <row r="84" spans="1:6">
      <c r="A84" s="64"/>
      <c r="B84" s="65"/>
      <c r="C84" s="74">
        <v>4220</v>
      </c>
      <c r="D84" s="74" t="s">
        <v>22</v>
      </c>
      <c r="E84" s="48">
        <v>30000</v>
      </c>
      <c r="F84" s="48"/>
    </row>
    <row r="85" spans="1:6">
      <c r="A85" s="33"/>
      <c r="B85" s="34"/>
      <c r="C85" s="74">
        <v>4270</v>
      </c>
      <c r="D85" s="74" t="s">
        <v>35</v>
      </c>
      <c r="E85" s="48">
        <v>54400</v>
      </c>
      <c r="F85" s="48"/>
    </row>
    <row r="86" spans="1:6">
      <c r="A86" s="64"/>
      <c r="B86" s="65"/>
      <c r="C86" s="77"/>
      <c r="D86" s="66" t="s">
        <v>39</v>
      </c>
      <c r="E86" s="69">
        <f>SUM(E87:E88)</f>
        <v>7610</v>
      </c>
      <c r="F86" s="69">
        <f>SUM(F87:F88)</f>
        <v>8500</v>
      </c>
    </row>
    <row r="87" spans="1:6">
      <c r="A87" s="67"/>
      <c r="B87" s="82"/>
      <c r="C87" s="111">
        <v>4260</v>
      </c>
      <c r="D87" s="68" t="s">
        <v>30</v>
      </c>
      <c r="E87" s="70"/>
      <c r="F87" s="70">
        <v>8500</v>
      </c>
    </row>
    <row r="88" spans="1:6">
      <c r="A88" s="67"/>
      <c r="B88" s="82"/>
      <c r="C88" s="111">
        <v>4790</v>
      </c>
      <c r="D88" s="53" t="s">
        <v>47</v>
      </c>
      <c r="E88" s="70">
        <v>7610</v>
      </c>
      <c r="F88" s="70"/>
    </row>
    <row r="89" spans="1:6">
      <c r="A89" s="73"/>
      <c r="B89" s="62">
        <v>85411</v>
      </c>
      <c r="C89" s="76"/>
      <c r="D89" s="23" t="s">
        <v>38</v>
      </c>
      <c r="E89" s="55">
        <f>E90</f>
        <v>48570</v>
      </c>
      <c r="F89" s="55">
        <v>0</v>
      </c>
    </row>
    <row r="90" spans="1:6">
      <c r="A90" s="64"/>
      <c r="B90" s="64"/>
      <c r="C90" s="77"/>
      <c r="D90" s="66" t="s">
        <v>39</v>
      </c>
      <c r="E90" s="69">
        <f>SUM(E91:E94)</f>
        <v>48570</v>
      </c>
      <c r="F90" s="69">
        <f>SUM(F91:F94)</f>
        <v>0</v>
      </c>
    </row>
    <row r="91" spans="1:6">
      <c r="A91" s="67"/>
      <c r="B91" s="67"/>
      <c r="C91" s="111">
        <v>4010</v>
      </c>
      <c r="D91" s="68" t="s">
        <v>43</v>
      </c>
      <c r="E91" s="70">
        <v>16000</v>
      </c>
      <c r="F91" s="70"/>
    </row>
    <row r="92" spans="1:6">
      <c r="A92" s="67"/>
      <c r="B92" s="67"/>
      <c r="C92" s="111">
        <v>4110</v>
      </c>
      <c r="D92" s="68" t="s">
        <v>55</v>
      </c>
      <c r="E92" s="70">
        <v>9000</v>
      </c>
      <c r="F92" s="70"/>
    </row>
    <row r="93" spans="1:6">
      <c r="A93" s="67"/>
      <c r="B93" s="67"/>
      <c r="C93" s="111">
        <v>4210</v>
      </c>
      <c r="D93" s="68" t="s">
        <v>34</v>
      </c>
      <c r="E93" s="70">
        <v>2570</v>
      </c>
      <c r="F93" s="70"/>
    </row>
    <row r="94" spans="1:6">
      <c r="A94" s="67"/>
      <c r="B94" s="106"/>
      <c r="C94" s="111">
        <v>4790</v>
      </c>
      <c r="D94" s="53" t="s">
        <v>47</v>
      </c>
      <c r="E94" s="70">
        <v>21000</v>
      </c>
      <c r="F94" s="70"/>
    </row>
    <row r="95" spans="1:6">
      <c r="A95" s="73"/>
      <c r="B95" s="100">
        <v>85417</v>
      </c>
      <c r="C95" s="112"/>
      <c r="D95" s="85" t="s">
        <v>27</v>
      </c>
      <c r="E95" s="121">
        <f>E96</f>
        <v>15000</v>
      </c>
      <c r="F95" s="121">
        <f>F96</f>
        <v>0</v>
      </c>
    </row>
    <row r="96" spans="1:6">
      <c r="A96" s="64"/>
      <c r="B96" s="65"/>
      <c r="C96" s="77"/>
      <c r="D96" s="66" t="s">
        <v>25</v>
      </c>
      <c r="E96" s="69">
        <f>E97</f>
        <v>15000</v>
      </c>
      <c r="F96" s="69">
        <f>F97</f>
        <v>0</v>
      </c>
    </row>
    <row r="97" spans="1:6">
      <c r="A97" s="33"/>
      <c r="B97" s="34"/>
      <c r="C97" s="145">
        <v>4270</v>
      </c>
      <c r="D97" s="145" t="s">
        <v>35</v>
      </c>
      <c r="E97" s="147">
        <v>15000</v>
      </c>
      <c r="F97" s="147"/>
    </row>
    <row r="98" spans="1:6">
      <c r="A98" s="146"/>
      <c r="B98" s="146"/>
      <c r="C98" s="146"/>
      <c r="D98" s="146"/>
      <c r="E98" s="150"/>
      <c r="F98" s="150"/>
    </row>
    <row r="99" spans="1:6">
      <c r="A99" s="4" t="s">
        <v>2</v>
      </c>
      <c r="B99" s="4" t="s">
        <v>3</v>
      </c>
      <c r="C99" s="4" t="s">
        <v>0</v>
      </c>
      <c r="D99" s="5" t="s">
        <v>4</v>
      </c>
      <c r="E99" s="4" t="s">
        <v>5</v>
      </c>
      <c r="F99" s="6" t="s">
        <v>6</v>
      </c>
    </row>
    <row r="100" spans="1:6">
      <c r="A100" s="7"/>
      <c r="B100" s="81"/>
      <c r="C100" s="7"/>
      <c r="D100" s="8"/>
      <c r="E100" s="7"/>
      <c r="F100" s="9"/>
    </row>
    <row r="101" spans="1:6">
      <c r="A101" s="122">
        <v>855</v>
      </c>
      <c r="B101" s="23"/>
      <c r="C101" s="95"/>
      <c r="D101" s="23" t="s">
        <v>32</v>
      </c>
      <c r="E101" s="55">
        <f>E102+E107</f>
        <v>106620</v>
      </c>
      <c r="F101" s="55">
        <f>F102</f>
        <v>0</v>
      </c>
    </row>
    <row r="102" spans="1:6">
      <c r="A102" s="122"/>
      <c r="B102" s="73">
        <v>85508</v>
      </c>
      <c r="C102" s="112"/>
      <c r="D102" s="23" t="s">
        <v>44</v>
      </c>
      <c r="E102" s="55">
        <f>E103</f>
        <v>106320</v>
      </c>
      <c r="F102" s="55">
        <v>0</v>
      </c>
    </row>
    <row r="103" spans="1:6">
      <c r="A103" s="107"/>
      <c r="B103" s="64"/>
      <c r="C103" s="110"/>
      <c r="D103" s="66" t="s">
        <v>31</v>
      </c>
      <c r="E103" s="69">
        <f>E104+E105+E106</f>
        <v>106320</v>
      </c>
      <c r="F103" s="69">
        <f>F104+F105+F106</f>
        <v>0</v>
      </c>
    </row>
    <row r="104" spans="1:6">
      <c r="A104" s="108"/>
      <c r="B104" s="67"/>
      <c r="C104" s="113">
        <v>3110</v>
      </c>
      <c r="D104" s="52" t="s">
        <v>46</v>
      </c>
      <c r="E104" s="70">
        <v>55000</v>
      </c>
      <c r="F104" s="70"/>
    </row>
    <row r="105" spans="1:6">
      <c r="A105" s="108"/>
      <c r="B105" s="67"/>
      <c r="C105" s="113">
        <v>3110</v>
      </c>
      <c r="D105" s="52" t="s">
        <v>46</v>
      </c>
      <c r="E105" s="70">
        <v>46320</v>
      </c>
      <c r="F105" s="70"/>
    </row>
    <row r="106" spans="1:6">
      <c r="A106" s="108"/>
      <c r="B106" s="106"/>
      <c r="C106" s="113">
        <v>4330</v>
      </c>
      <c r="D106" s="151" t="s">
        <v>56</v>
      </c>
      <c r="E106" s="70">
        <v>5000</v>
      </c>
      <c r="F106" s="70"/>
    </row>
    <row r="107" spans="1:6">
      <c r="A107" s="42"/>
      <c r="B107" s="43">
        <v>85510</v>
      </c>
      <c r="C107" s="39"/>
      <c r="D107" s="40" t="s">
        <v>69</v>
      </c>
      <c r="E107" s="41">
        <f t="shared" ref="E107:F108" si="6">E108</f>
        <v>300</v>
      </c>
      <c r="F107" s="41">
        <f t="shared" si="6"/>
        <v>0</v>
      </c>
    </row>
    <row r="108" spans="1:6">
      <c r="A108" s="10"/>
      <c r="B108" s="45"/>
      <c r="C108" s="49"/>
      <c r="D108" s="21" t="s">
        <v>70</v>
      </c>
      <c r="E108" s="20">
        <f t="shared" si="6"/>
        <v>300</v>
      </c>
      <c r="F108" s="20">
        <f t="shared" si="6"/>
        <v>0</v>
      </c>
    </row>
    <row r="109" spans="1:6">
      <c r="A109" s="35"/>
      <c r="B109" s="36"/>
      <c r="C109" s="37">
        <v>4300</v>
      </c>
      <c r="D109" s="38" t="s">
        <v>16</v>
      </c>
      <c r="E109" s="48">
        <v>300</v>
      </c>
      <c r="F109" s="48"/>
    </row>
    <row r="110" spans="1:6">
      <c r="A110" s="23"/>
      <c r="B110" s="85"/>
      <c r="C110" s="23"/>
      <c r="D110" s="23" t="s">
        <v>15</v>
      </c>
      <c r="E110" s="26">
        <f>E101+E76+E72</f>
        <v>284800</v>
      </c>
      <c r="F110" s="26">
        <f>F101+F76+F72</f>
        <v>8500</v>
      </c>
    </row>
    <row r="111" spans="1:6">
      <c r="A111" s="31"/>
      <c r="B111" s="31"/>
      <c r="C111" s="31"/>
      <c r="D111" s="31" t="s">
        <v>13</v>
      </c>
      <c r="E111" s="32">
        <v>0</v>
      </c>
      <c r="F111" s="32">
        <v>0</v>
      </c>
    </row>
    <row r="112" spans="1:6">
      <c r="A112" s="15"/>
      <c r="B112" s="15"/>
      <c r="C112" s="15"/>
      <c r="D112" s="15"/>
      <c r="E112" s="28"/>
      <c r="F112" s="29">
        <f>E110-F110</f>
        <v>276300</v>
      </c>
    </row>
    <row r="113" spans="1:6">
      <c r="A113" s="15"/>
      <c r="B113" s="15"/>
      <c r="C113" s="15"/>
      <c r="D113" s="124"/>
      <c r="E113" s="30"/>
      <c r="F113" s="30"/>
    </row>
    <row r="114" spans="1:6">
      <c r="A114" s="27"/>
      <c r="B114" s="16"/>
      <c r="C114" s="124"/>
      <c r="D114" s="124"/>
      <c r="E114" s="30"/>
      <c r="F114" s="125"/>
    </row>
    <row r="115" spans="1:6">
      <c r="A115" s="27"/>
      <c r="B115" s="27"/>
      <c r="C115" s="16"/>
      <c r="D115" s="124"/>
      <c r="E115" s="30"/>
      <c r="F115" s="30"/>
    </row>
    <row r="116" spans="1:6">
      <c r="A116" s="27"/>
      <c r="B116" s="27"/>
      <c r="C116" s="27"/>
      <c r="D116" s="124"/>
      <c r="E116" s="30"/>
      <c r="F116" s="16"/>
    </row>
    <row r="117" spans="1:6">
      <c r="A117" s="27"/>
      <c r="B117" s="27"/>
      <c r="C117" s="27"/>
      <c r="D117" s="124"/>
      <c r="E117" s="30"/>
      <c r="F117" s="30"/>
    </row>
    <row r="118" spans="1:6">
      <c r="A118" s="27"/>
      <c r="B118" s="27"/>
      <c r="C118" s="27"/>
      <c r="D118" s="124"/>
      <c r="E118" s="30"/>
      <c r="F118" s="30"/>
    </row>
    <row r="119" spans="1:6">
      <c r="A119" s="27"/>
      <c r="B119" s="27"/>
      <c r="C119" s="27"/>
      <c r="D119" s="124"/>
      <c r="E119" s="30"/>
      <c r="F119" s="30"/>
    </row>
    <row r="120" spans="1:6">
      <c r="A120" s="27"/>
      <c r="B120" s="27"/>
      <c r="C120" s="27"/>
      <c r="D120" s="124"/>
      <c r="E120" s="30"/>
      <c r="F120" s="30"/>
    </row>
    <row r="121" spans="1:6">
      <c r="A121" s="27"/>
      <c r="B121" s="27"/>
      <c r="C121" s="27"/>
      <c r="D121" s="124"/>
      <c r="E121" s="30"/>
      <c r="F121" s="30"/>
    </row>
    <row r="122" spans="1:6" ht="15.6">
      <c r="A122" s="27"/>
      <c r="B122" s="27"/>
      <c r="C122" s="27"/>
      <c r="D122" s="127"/>
      <c r="E122" s="128"/>
      <c r="F122" s="30"/>
    </row>
    <row r="123" spans="1:6">
      <c r="A123" s="27"/>
      <c r="B123" s="27"/>
      <c r="C123" s="27"/>
      <c r="F123" s="30"/>
    </row>
    <row r="124" spans="1:6">
      <c r="A124" s="27"/>
      <c r="B124" s="27"/>
      <c r="C124" s="27"/>
      <c r="F124" s="30"/>
    </row>
    <row r="125" spans="1:6">
      <c r="A125" s="27"/>
      <c r="B125" s="27"/>
      <c r="C125" s="27"/>
      <c r="F125" s="30"/>
    </row>
    <row r="126" spans="1:6">
      <c r="A126" s="27"/>
      <c r="B126" s="27"/>
      <c r="C126" s="27"/>
      <c r="F126" s="30"/>
    </row>
    <row r="127" spans="1:6" ht="15.6">
      <c r="A127" s="126"/>
      <c r="B127" s="126"/>
      <c r="C127" s="126"/>
      <c r="F127" s="126"/>
    </row>
    <row r="132" spans="1:6">
      <c r="F132" s="3" t="s">
        <v>59</v>
      </c>
    </row>
    <row r="133" spans="1:6">
      <c r="F133" s="3" t="s">
        <v>11</v>
      </c>
    </row>
    <row r="134" spans="1:6">
      <c r="F134" s="3" t="s">
        <v>71</v>
      </c>
    </row>
    <row r="135" spans="1:6">
      <c r="A135" s="1" t="s">
        <v>8</v>
      </c>
      <c r="D135" s="2" t="s">
        <v>60</v>
      </c>
    </row>
    <row r="136" spans="1:6">
      <c r="A136" s="4" t="s">
        <v>2</v>
      </c>
      <c r="B136" s="4" t="s">
        <v>3</v>
      </c>
      <c r="C136" s="4" t="s">
        <v>0</v>
      </c>
      <c r="D136" s="5" t="s">
        <v>4</v>
      </c>
      <c r="E136" s="4" t="s">
        <v>5</v>
      </c>
      <c r="F136" s="6" t="s">
        <v>6</v>
      </c>
    </row>
    <row r="137" spans="1:6" s="24" customFormat="1">
      <c r="A137" s="7"/>
      <c r="B137" s="7"/>
      <c r="C137" s="7"/>
      <c r="D137" s="8"/>
      <c r="E137" s="7"/>
      <c r="F137" s="9"/>
    </row>
    <row r="138" spans="1:6" s="16" customFormat="1">
      <c r="A138" s="61">
        <v>801</v>
      </c>
      <c r="B138" s="39"/>
      <c r="C138" s="39"/>
      <c r="D138" s="40" t="s">
        <v>28</v>
      </c>
      <c r="E138" s="41">
        <f>E139+E142</f>
        <v>0</v>
      </c>
      <c r="F138" s="41">
        <f>F139+F142</f>
        <v>56000</v>
      </c>
    </row>
    <row r="139" spans="1:6" s="16" customFormat="1">
      <c r="A139" s="61"/>
      <c r="B139" s="43">
        <v>80115</v>
      </c>
      <c r="C139" s="44"/>
      <c r="D139" s="79" t="s">
        <v>29</v>
      </c>
      <c r="E139" s="41">
        <f>E140</f>
        <v>0</v>
      </c>
      <c r="F139" s="41">
        <f>F140</f>
        <v>30000</v>
      </c>
    </row>
    <row r="140" spans="1:6" s="16" customFormat="1">
      <c r="A140" s="10"/>
      <c r="B140" s="45"/>
      <c r="C140" s="49"/>
      <c r="D140" s="21" t="s">
        <v>25</v>
      </c>
      <c r="E140" s="20">
        <f>E141</f>
        <v>0</v>
      </c>
      <c r="F140" s="20">
        <f>F141</f>
        <v>30000</v>
      </c>
    </row>
    <row r="141" spans="1:6" s="16" customFormat="1">
      <c r="A141" s="64"/>
      <c r="B141" s="90"/>
      <c r="C141" s="68">
        <v>4260</v>
      </c>
      <c r="D141" s="152" t="s">
        <v>30</v>
      </c>
      <c r="E141" s="70"/>
      <c r="F141" s="70">
        <v>30000</v>
      </c>
    </row>
    <row r="142" spans="1:6" s="16" customFormat="1">
      <c r="A142" s="73"/>
      <c r="B142" s="62">
        <v>80144</v>
      </c>
      <c r="C142" s="23"/>
      <c r="D142" s="23" t="s">
        <v>61</v>
      </c>
      <c r="E142" s="55">
        <f>E143</f>
        <v>0</v>
      </c>
      <c r="F142" s="55">
        <f>F143</f>
        <v>26000</v>
      </c>
    </row>
    <row r="143" spans="1:6">
      <c r="A143" s="64"/>
      <c r="B143" s="64"/>
      <c r="C143" s="66"/>
      <c r="D143" s="66" t="s">
        <v>37</v>
      </c>
      <c r="E143" s="69">
        <f>SUM(E144)</f>
        <v>0</v>
      </c>
      <c r="F143" s="69">
        <f>SUM(F144)</f>
        <v>26000</v>
      </c>
    </row>
    <row r="144" spans="1:6">
      <c r="A144" s="106"/>
      <c r="B144" s="106"/>
      <c r="C144" s="68">
        <v>4010</v>
      </c>
      <c r="D144" s="152" t="s">
        <v>43</v>
      </c>
      <c r="E144" s="70"/>
      <c r="F144" s="70">
        <v>26000</v>
      </c>
    </row>
    <row r="145" spans="1:6">
      <c r="A145" s="76">
        <v>852</v>
      </c>
      <c r="B145" s="153"/>
      <c r="C145" s="76"/>
      <c r="D145" s="23" t="s">
        <v>62</v>
      </c>
      <c r="E145" s="55">
        <f>E146</f>
        <v>15000</v>
      </c>
      <c r="F145" s="55">
        <f>F146</f>
        <v>0</v>
      </c>
    </row>
    <row r="146" spans="1:6">
      <c r="A146" s="154"/>
      <c r="B146" s="92">
        <v>85218</v>
      </c>
      <c r="C146" s="95"/>
      <c r="D146" s="93" t="s">
        <v>63</v>
      </c>
      <c r="E146" s="94">
        <f>E147</f>
        <v>15000</v>
      </c>
      <c r="F146" s="94">
        <f>F147</f>
        <v>0</v>
      </c>
    </row>
    <row r="147" spans="1:6">
      <c r="A147" s="67"/>
      <c r="B147" s="82"/>
      <c r="C147" s="155"/>
      <c r="D147" s="156" t="s">
        <v>31</v>
      </c>
      <c r="E147" s="157">
        <f>SUM(E148:E152)</f>
        <v>15000</v>
      </c>
      <c r="F147" s="157">
        <f>SUM(F148:F152)</f>
        <v>0</v>
      </c>
    </row>
    <row r="148" spans="1:6">
      <c r="A148" s="67"/>
      <c r="B148" s="82"/>
      <c r="C148" s="158">
        <v>4110</v>
      </c>
      <c r="D148" s="152" t="s">
        <v>55</v>
      </c>
      <c r="E148" s="159">
        <v>7200</v>
      </c>
      <c r="F148" s="159"/>
    </row>
    <row r="149" spans="1:6">
      <c r="A149" s="67"/>
      <c r="B149" s="82"/>
      <c r="C149" s="113">
        <v>4120</v>
      </c>
      <c r="D149" s="53" t="s">
        <v>65</v>
      </c>
      <c r="E149" s="159">
        <v>1800</v>
      </c>
      <c r="F149" s="159"/>
    </row>
    <row r="150" spans="1:6" s="16" customFormat="1">
      <c r="A150" s="67"/>
      <c r="B150" s="82"/>
      <c r="C150" s="158">
        <v>4260</v>
      </c>
      <c r="D150" s="53" t="s">
        <v>30</v>
      </c>
      <c r="E150" s="159">
        <v>2000</v>
      </c>
      <c r="F150" s="159"/>
    </row>
    <row r="151" spans="1:6">
      <c r="A151" s="67"/>
      <c r="B151" s="82"/>
      <c r="C151" s="158">
        <v>4300</v>
      </c>
      <c r="D151" s="53" t="s">
        <v>16</v>
      </c>
      <c r="E151" s="159">
        <v>2500</v>
      </c>
      <c r="F151" s="159"/>
    </row>
    <row r="152" spans="1:6">
      <c r="A152" s="106"/>
      <c r="B152" s="105"/>
      <c r="C152" s="158">
        <v>4430</v>
      </c>
      <c r="D152" s="123" t="s">
        <v>40</v>
      </c>
      <c r="E152" s="159">
        <v>1500</v>
      </c>
      <c r="F152" s="159"/>
    </row>
    <row r="153" spans="1:6">
      <c r="A153" s="88">
        <v>853</v>
      </c>
      <c r="B153" s="23"/>
      <c r="C153" s="119"/>
      <c r="D153" s="119" t="s">
        <v>51</v>
      </c>
      <c r="E153" s="160">
        <f>E154</f>
        <v>0</v>
      </c>
      <c r="F153" s="160">
        <f>F154</f>
        <v>55000</v>
      </c>
    </row>
    <row r="154" spans="1:6">
      <c r="A154" s="57"/>
      <c r="B154" s="86">
        <v>85395</v>
      </c>
      <c r="C154" s="161"/>
      <c r="D154" s="72" t="s">
        <v>24</v>
      </c>
      <c r="E154" s="18">
        <f>E155</f>
        <v>0</v>
      </c>
      <c r="F154" s="18">
        <f>F155</f>
        <v>55000</v>
      </c>
    </row>
    <row r="155" spans="1:6">
      <c r="A155" s="162"/>
      <c r="B155" s="163"/>
      <c r="C155" s="164"/>
      <c r="D155" s="165" t="s">
        <v>31</v>
      </c>
      <c r="E155" s="166">
        <f>SUM(E156:E168)</f>
        <v>0</v>
      </c>
      <c r="F155" s="166">
        <f>SUM(F156:F168)</f>
        <v>55000</v>
      </c>
    </row>
    <row r="156" spans="1:6">
      <c r="A156" s="81"/>
      <c r="B156" s="149"/>
      <c r="C156" s="37">
        <v>4010</v>
      </c>
      <c r="D156" s="117" t="s">
        <v>43</v>
      </c>
      <c r="E156" s="83"/>
      <c r="F156" s="75">
        <v>21427</v>
      </c>
    </row>
    <row r="157" spans="1:6">
      <c r="A157" s="81"/>
      <c r="B157" s="149"/>
      <c r="C157" s="37">
        <v>4040</v>
      </c>
      <c r="D157" s="117" t="s">
        <v>66</v>
      </c>
      <c r="E157" s="83"/>
      <c r="F157" s="75">
        <v>1</v>
      </c>
    </row>
    <row r="158" spans="1:6">
      <c r="A158" s="81"/>
      <c r="B158" s="149"/>
      <c r="C158" s="37">
        <v>4110</v>
      </c>
      <c r="D158" s="117" t="s">
        <v>55</v>
      </c>
      <c r="E158" s="83"/>
      <c r="F158" s="75">
        <v>13900</v>
      </c>
    </row>
    <row r="159" spans="1:6">
      <c r="A159" s="81"/>
      <c r="B159" s="149"/>
      <c r="C159" s="37">
        <v>4120</v>
      </c>
      <c r="D159" s="117" t="s">
        <v>65</v>
      </c>
      <c r="E159" s="83"/>
      <c r="F159" s="75">
        <v>2700</v>
      </c>
    </row>
    <row r="160" spans="1:6">
      <c r="A160" s="81"/>
      <c r="B160" s="149"/>
      <c r="C160" s="37">
        <v>4170</v>
      </c>
      <c r="D160" s="117" t="s">
        <v>23</v>
      </c>
      <c r="E160" s="83"/>
      <c r="F160" s="75">
        <v>9900</v>
      </c>
    </row>
    <row r="161" spans="1:6">
      <c r="A161" s="81"/>
      <c r="B161" s="149"/>
      <c r="C161" s="37">
        <v>4220</v>
      </c>
      <c r="D161" s="53" t="s">
        <v>22</v>
      </c>
      <c r="E161" s="83"/>
      <c r="F161" s="75">
        <v>127</v>
      </c>
    </row>
    <row r="162" spans="1:6">
      <c r="A162" s="81"/>
      <c r="B162" s="149"/>
      <c r="C162" s="37">
        <v>4280</v>
      </c>
      <c r="D162" s="117" t="s">
        <v>33</v>
      </c>
      <c r="E162" s="83"/>
      <c r="F162" s="75">
        <v>300</v>
      </c>
    </row>
    <row r="163" spans="1:6">
      <c r="A163" s="81"/>
      <c r="B163" s="149"/>
      <c r="C163" s="37">
        <v>4300</v>
      </c>
      <c r="D163" s="117" t="s">
        <v>16</v>
      </c>
      <c r="E163" s="83"/>
      <c r="F163" s="75">
        <v>2515</v>
      </c>
    </row>
    <row r="164" spans="1:6">
      <c r="A164" s="81"/>
      <c r="B164" s="149"/>
      <c r="C164" s="158">
        <v>4430</v>
      </c>
      <c r="D164" s="53" t="s">
        <v>40</v>
      </c>
      <c r="E164" s="83"/>
      <c r="F164" s="75">
        <v>1375</v>
      </c>
    </row>
    <row r="165" spans="1:6">
      <c r="A165" s="167"/>
      <c r="B165" s="164"/>
      <c r="C165" s="37">
        <v>4440</v>
      </c>
      <c r="D165" s="53" t="s">
        <v>42</v>
      </c>
      <c r="E165" s="83"/>
      <c r="F165" s="75">
        <v>505</v>
      </c>
    </row>
    <row r="166" spans="1:6" s="16" customFormat="1">
      <c r="A166" s="4" t="s">
        <v>2</v>
      </c>
      <c r="B166" s="4" t="s">
        <v>3</v>
      </c>
      <c r="C166" s="4" t="s">
        <v>0</v>
      </c>
      <c r="D166" s="5" t="s">
        <v>4</v>
      </c>
      <c r="E166" s="4" t="s">
        <v>5</v>
      </c>
      <c r="F166" s="6" t="s">
        <v>6</v>
      </c>
    </row>
    <row r="167" spans="1:6" s="16" customFormat="1">
      <c r="A167" s="7"/>
      <c r="B167" s="7"/>
      <c r="C167" s="7"/>
      <c r="D167" s="8"/>
      <c r="E167" s="7"/>
      <c r="F167" s="9"/>
    </row>
    <row r="168" spans="1:6" s="16" customFormat="1">
      <c r="A168" s="167"/>
      <c r="B168" s="164"/>
      <c r="C168" s="130">
        <v>4710</v>
      </c>
      <c r="D168" s="168" t="s">
        <v>64</v>
      </c>
      <c r="E168" s="48"/>
      <c r="F168" s="148">
        <v>2250</v>
      </c>
    </row>
    <row r="169" spans="1:6" s="16" customFormat="1">
      <c r="A169" s="169">
        <v>854</v>
      </c>
      <c r="B169" s="170"/>
      <c r="C169" s="171"/>
      <c r="D169" s="93" t="s">
        <v>19</v>
      </c>
      <c r="E169" s="172">
        <f>E170+E175</f>
        <v>56000</v>
      </c>
      <c r="F169" s="172"/>
    </row>
    <row r="170" spans="1:6" s="16" customFormat="1">
      <c r="A170" s="62"/>
      <c r="B170" s="62">
        <v>85403</v>
      </c>
      <c r="C170" s="119"/>
      <c r="D170" s="120" t="s">
        <v>67</v>
      </c>
      <c r="E170" s="55">
        <f>E171</f>
        <v>26000</v>
      </c>
      <c r="F170" s="55">
        <f>F171</f>
        <v>0</v>
      </c>
    </row>
    <row r="171" spans="1:6" s="16" customFormat="1">
      <c r="A171" s="64"/>
      <c r="B171" s="64"/>
      <c r="C171" s="77"/>
      <c r="D171" s="66" t="s">
        <v>37</v>
      </c>
      <c r="E171" s="69">
        <f>SUM(E172:E174)</f>
        <v>26000</v>
      </c>
      <c r="F171" s="69">
        <f>SUM(F172:F174)</f>
        <v>0</v>
      </c>
    </row>
    <row r="172" spans="1:6" s="16" customFormat="1">
      <c r="A172" s="67"/>
      <c r="B172" s="67"/>
      <c r="C172" s="78">
        <v>4010</v>
      </c>
      <c r="D172" s="52" t="s">
        <v>43</v>
      </c>
      <c r="E172" s="70">
        <v>15000</v>
      </c>
      <c r="F172" s="70"/>
    </row>
    <row r="173" spans="1:6" s="16" customFormat="1">
      <c r="A173" s="67"/>
      <c r="B173" s="67"/>
      <c r="C173" s="78">
        <v>4110</v>
      </c>
      <c r="D173" s="173" t="s">
        <v>55</v>
      </c>
      <c r="E173" s="70">
        <v>5000</v>
      </c>
      <c r="F173" s="70"/>
    </row>
    <row r="174" spans="1:6" s="16" customFormat="1">
      <c r="A174" s="67"/>
      <c r="B174" s="106"/>
      <c r="C174" s="78">
        <v>4440</v>
      </c>
      <c r="D174" s="53" t="s">
        <v>42</v>
      </c>
      <c r="E174" s="70">
        <v>6000</v>
      </c>
      <c r="F174" s="70"/>
    </row>
    <row r="175" spans="1:6" s="16" customFormat="1">
      <c r="A175" s="73"/>
      <c r="B175" s="63">
        <v>85410</v>
      </c>
      <c r="C175" s="112"/>
      <c r="D175" s="174" t="s">
        <v>26</v>
      </c>
      <c r="E175" s="121">
        <f>E176</f>
        <v>30000</v>
      </c>
      <c r="F175" s="121">
        <f>F176</f>
        <v>0</v>
      </c>
    </row>
    <row r="176" spans="1:6" s="16" customFormat="1">
      <c r="A176" s="64"/>
      <c r="B176" s="65"/>
      <c r="C176" s="144"/>
      <c r="D176" s="156" t="s">
        <v>25</v>
      </c>
      <c r="E176" s="115">
        <f>E177</f>
        <v>30000</v>
      </c>
      <c r="F176" s="115">
        <f>F177</f>
        <v>0</v>
      </c>
    </row>
    <row r="177" spans="1:6" s="16" customFormat="1">
      <c r="A177" s="106"/>
      <c r="B177" s="105"/>
      <c r="C177" s="158">
        <v>4260</v>
      </c>
      <c r="D177" s="52" t="s">
        <v>30</v>
      </c>
      <c r="E177" s="135">
        <v>30000</v>
      </c>
      <c r="F177" s="116"/>
    </row>
    <row r="178" spans="1:6" s="16" customFormat="1">
      <c r="A178" s="91">
        <v>855</v>
      </c>
      <c r="B178" s="175"/>
      <c r="C178" s="171"/>
      <c r="D178" s="23" t="s">
        <v>32</v>
      </c>
      <c r="E178" s="94">
        <f>E179+E183</f>
        <v>60000</v>
      </c>
      <c r="F178" s="94">
        <f>F179+F183</f>
        <v>20000</v>
      </c>
    </row>
    <row r="179" spans="1:6" s="16" customFormat="1">
      <c r="A179" s="175"/>
      <c r="B179" s="91">
        <v>85508</v>
      </c>
      <c r="C179" s="176"/>
      <c r="D179" s="177" t="s">
        <v>44</v>
      </c>
      <c r="E179" s="94">
        <f>E180</f>
        <v>60000</v>
      </c>
      <c r="F179" s="94">
        <f>F180</f>
        <v>0</v>
      </c>
    </row>
    <row r="180" spans="1:6">
      <c r="A180" s="67"/>
      <c r="B180" s="67"/>
      <c r="C180" s="155"/>
      <c r="D180" s="178" t="s">
        <v>31</v>
      </c>
      <c r="E180" s="157">
        <f>SUM(E181:E182)</f>
        <v>60000</v>
      </c>
      <c r="F180" s="157">
        <f>SUM(F181:F182)</f>
        <v>0</v>
      </c>
    </row>
    <row r="181" spans="1:6" s="12" customFormat="1">
      <c r="A181" s="179"/>
      <c r="B181" s="96"/>
      <c r="C181" s="101">
        <v>3110</v>
      </c>
      <c r="D181" s="52" t="s">
        <v>46</v>
      </c>
      <c r="E181" s="180">
        <v>31418</v>
      </c>
      <c r="F181" s="180"/>
    </row>
    <row r="182" spans="1:6" s="12" customFormat="1">
      <c r="A182" s="179"/>
      <c r="B182" s="134"/>
      <c r="C182" s="101">
        <v>4170</v>
      </c>
      <c r="D182" s="53" t="s">
        <v>23</v>
      </c>
      <c r="E182" s="180">
        <v>28582</v>
      </c>
      <c r="F182" s="180"/>
    </row>
    <row r="183" spans="1:6" s="185" customFormat="1" ht="17.25" customHeight="1">
      <c r="A183" s="154"/>
      <c r="B183" s="181">
        <v>85510</v>
      </c>
      <c r="C183" s="171"/>
      <c r="D183" s="177" t="s">
        <v>45</v>
      </c>
      <c r="E183" s="94">
        <f>E184</f>
        <v>0</v>
      </c>
      <c r="F183" s="94">
        <f>F184</f>
        <v>20000</v>
      </c>
    </row>
    <row r="184" spans="1:6">
      <c r="A184" s="67"/>
      <c r="B184" s="82"/>
      <c r="C184" s="155"/>
      <c r="D184" s="178" t="s">
        <v>31</v>
      </c>
      <c r="E184" s="157">
        <f>E185</f>
        <v>0</v>
      </c>
      <c r="F184" s="157">
        <f>F185</f>
        <v>20000</v>
      </c>
    </row>
    <row r="185" spans="1:6">
      <c r="A185" s="182"/>
      <c r="B185" s="101"/>
      <c r="C185" s="101">
        <v>3110</v>
      </c>
      <c r="D185" s="52" t="s">
        <v>46</v>
      </c>
      <c r="E185" s="180"/>
      <c r="F185" s="180">
        <v>20000</v>
      </c>
    </row>
    <row r="186" spans="1:6">
      <c r="A186" s="183"/>
      <c r="B186" s="183"/>
      <c r="C186" s="183"/>
      <c r="D186" s="183" t="s">
        <v>68</v>
      </c>
      <c r="E186" s="184">
        <f>E178+E169+E153+E145+E138</f>
        <v>131000</v>
      </c>
      <c r="F186" s="184">
        <f>F178+F169+F153+F145+F138</f>
        <v>131000</v>
      </c>
    </row>
  </sheetData>
  <pageMargins left="0.51181102362204722" right="0.51181102362204722" top="0.98425196850393704" bottom="0.51181102362204722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 2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AniaB</dc:creator>
  <cp:lastModifiedBy>Marta Kozik</cp:lastModifiedBy>
  <cp:lastPrinted>2024-12-06T07:47:31Z</cp:lastPrinted>
  <dcterms:created xsi:type="dcterms:W3CDTF">2019-10-11T12:09:38Z</dcterms:created>
  <dcterms:modified xsi:type="dcterms:W3CDTF">2024-12-16T12:17:39Z</dcterms:modified>
</cp:coreProperties>
</file>