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172\M.Kozik\Moje dokumenty\sesje\sesja 26\uchwaly\XXVI 136 26 zmiany w budżecie\"/>
    </mc:Choice>
  </mc:AlternateContent>
  <xr:revisionPtr revIDLastSave="0" documentId="13_ncr:1_{D91F83DE-AD20-4D2B-99BD-A7118AA15E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łącznik nr 1 2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9" i="1" l="1"/>
  <c r="E89" i="1"/>
  <c r="F86" i="1"/>
  <c r="E86" i="1"/>
  <c r="F82" i="1"/>
  <c r="E82" i="1"/>
  <c r="F88" i="1"/>
  <c r="E88" i="1"/>
  <c r="F85" i="1"/>
  <c r="E85" i="1"/>
  <c r="F81" i="1"/>
  <c r="F80" i="1" s="1"/>
  <c r="E81" i="1"/>
  <c r="E80" i="1" s="1"/>
  <c r="F48" i="1"/>
  <c r="F47" i="1" s="1"/>
  <c r="F46" i="1" s="1"/>
  <c r="E48" i="1"/>
  <c r="E47" i="1" s="1"/>
  <c r="E46" i="1" s="1"/>
  <c r="F44" i="1"/>
  <c r="F43" i="1" s="1"/>
  <c r="F42" i="1" s="1"/>
  <c r="E44" i="1"/>
  <c r="E43" i="1" s="1"/>
  <c r="E42" i="1" s="1"/>
  <c r="E84" i="1" l="1"/>
  <c r="E91" i="1" s="1"/>
  <c r="F84" i="1"/>
  <c r="F91" i="1" s="1"/>
  <c r="F32" i="1"/>
  <c r="E32" i="1"/>
  <c r="F22" i="1"/>
  <c r="E22" i="1"/>
  <c r="F18" i="1"/>
  <c r="E18" i="1"/>
  <c r="F13" i="1"/>
  <c r="F12" i="1" s="1"/>
  <c r="E13" i="1"/>
  <c r="E12" i="1" s="1"/>
  <c r="E11" i="1" s="1"/>
  <c r="F9" i="1"/>
  <c r="F8" i="1" s="1"/>
  <c r="E9" i="1"/>
  <c r="E8" i="1" s="1"/>
  <c r="E7" i="1" l="1"/>
  <c r="F11" i="1"/>
  <c r="F7" i="1" s="1"/>
  <c r="F17" i="1" l="1"/>
  <c r="F16" i="1" s="1"/>
  <c r="E17" i="1"/>
  <c r="E16" i="1" s="1"/>
  <c r="F58" i="1" l="1"/>
  <c r="F57" i="1" s="1"/>
  <c r="E58" i="1"/>
  <c r="E57" i="1" s="1"/>
  <c r="F52" i="1" l="1"/>
  <c r="F51" i="1" s="1"/>
  <c r="F50" i="1" s="1"/>
  <c r="F64" i="1" s="1"/>
  <c r="E52" i="1"/>
  <c r="E51" i="1" s="1"/>
  <c r="E50" i="1" s="1"/>
  <c r="E64" i="1" s="1"/>
  <c r="F21" i="1" l="1"/>
  <c r="E21" i="1"/>
  <c r="F26" i="1"/>
  <c r="E26" i="1"/>
  <c r="F29" i="1" l="1"/>
  <c r="E29" i="1"/>
  <c r="E28" i="1" s="1"/>
  <c r="F25" i="1"/>
  <c r="F20" i="1" s="1"/>
  <c r="F31" i="1" s="1"/>
  <c r="E25" i="1"/>
  <c r="E20" i="1" l="1"/>
  <c r="E31" i="1" s="1"/>
  <c r="F33" i="1" l="1"/>
  <c r="F66" i="1" l="1"/>
</calcChain>
</file>

<file path=xl/sharedStrings.xml><?xml version="1.0" encoding="utf-8"?>
<sst xmlns="http://schemas.openxmlformats.org/spreadsheetml/2006/main" count="102" uniqueCount="58">
  <si>
    <t>§</t>
  </si>
  <si>
    <t>DOCHODY</t>
  </si>
  <si>
    <t xml:space="preserve">Dział </t>
  </si>
  <si>
    <t xml:space="preserve">Rozdział </t>
  </si>
  <si>
    <t xml:space="preserve">Nazwa </t>
  </si>
  <si>
    <t xml:space="preserve">Zwiększenie </t>
  </si>
  <si>
    <t xml:space="preserve">Zmniejszenie </t>
  </si>
  <si>
    <t xml:space="preserve">Razem dochody </t>
  </si>
  <si>
    <t xml:space="preserve">                                                                                                                   </t>
  </si>
  <si>
    <t xml:space="preserve">WYDATKI </t>
  </si>
  <si>
    <t xml:space="preserve"> Załącznik Nr  1  do Uchwały</t>
  </si>
  <si>
    <t xml:space="preserve"> Rady  Powiatu  Świdwińskiego </t>
  </si>
  <si>
    <t xml:space="preserve"> Załącznik Nr  2  do Uchwały</t>
  </si>
  <si>
    <t>w tym na wydatki inwestycyjne</t>
  </si>
  <si>
    <t>w tym dochody majątkowe</t>
  </si>
  <si>
    <t xml:space="preserve">Razem wydatki </t>
  </si>
  <si>
    <t>Powiatowy Zarząd Dróg w Świdwinie</t>
  </si>
  <si>
    <t>Starostwo Powiatowe w Świdwinie</t>
  </si>
  <si>
    <t>Zakup materiałów i wyposażenia</t>
  </si>
  <si>
    <t>Zakup usług pozostałych</t>
  </si>
  <si>
    <t>Zespół Szkół Rolniczych CKZ w Świdwinie</t>
  </si>
  <si>
    <t>OŚWIATA I WYCHOWANIE</t>
  </si>
  <si>
    <t>POMOC SPOŁECZNA</t>
  </si>
  <si>
    <t>0 830</t>
  </si>
  <si>
    <t>Wpływy z usług</t>
  </si>
  <si>
    <t>EDUKACYJNA OPIEKA WYCHOWAWCZA</t>
  </si>
  <si>
    <t>Internaty i bursy szkolne</t>
  </si>
  <si>
    <t>Domy wczasów dziecięcych</t>
  </si>
  <si>
    <t>Szkolne schroniska młodzieżowe</t>
  </si>
  <si>
    <t>Zakup energii</t>
  </si>
  <si>
    <t>Zakup środków żywności</t>
  </si>
  <si>
    <t>Zespół Placówek Oświatowych w Połczynie-Zdroju</t>
  </si>
  <si>
    <t>TRANSPORT I ŁĄCZNOŚĆ</t>
  </si>
  <si>
    <t>Drogi publiczne powiatowe</t>
  </si>
  <si>
    <t>ADMINISTRACJA PUBLICZNA</t>
  </si>
  <si>
    <t>Wynagrodzenia osobowe pracowników</t>
  </si>
  <si>
    <t xml:space="preserve"> Załącznik Nr  3  do Uchwały</t>
  </si>
  <si>
    <t>PRZENIESIENIA WYDATKÓW MIĘDZY DZIAŁAMI</t>
  </si>
  <si>
    <t>Starostwa powiatowe</t>
  </si>
  <si>
    <t>Wynagrodzenia osobowe nauczycieli</t>
  </si>
  <si>
    <t xml:space="preserve">Razem przeniesienia wydatków </t>
  </si>
  <si>
    <t>0 620</t>
  </si>
  <si>
    <t>Wpływy z opłat za zezwolenia, akredytacje oraz opłaty ewidencyjne, w tym opłaty za częstotliwość</t>
  </si>
  <si>
    <t>GOSPODARKA MIESZKANIOWA</t>
  </si>
  <si>
    <t>Gospodarka gruntami i nieruchomościami</t>
  </si>
  <si>
    <t>0 770</t>
  </si>
  <si>
    <t>0 870</t>
  </si>
  <si>
    <t>Wpływy z tytułu odpłatnego nabycia prawa własności oraz prawa użytkowania wieczystego nieruchomości</t>
  </si>
  <si>
    <t>Wpływy ze sprzedaży składników majątkowych</t>
  </si>
  <si>
    <t>Domy pomocy spolecznej</t>
  </si>
  <si>
    <t>Dom Pomocy Społecznej w Modrzewcu</t>
  </si>
  <si>
    <t>0 750</t>
  </si>
  <si>
    <t>Wpływy z najmu i dzierżawy  składników majątkowych Skarbu Państwa, jednostek samorządu terytorialnego lub innych jednostek zaliczanych do sektora finansów publicznych oraz innych umów o podobnym charakterze</t>
  </si>
  <si>
    <t>0 670</t>
  </si>
  <si>
    <t>Wpływy z opłat za wyżywienie w żlobku, przedszkolu lub szkole</t>
  </si>
  <si>
    <t>Opłaty z tytułu zakupu usług telekomunikacyjnych</t>
  </si>
  <si>
    <t>Technika</t>
  </si>
  <si>
    <t xml:space="preserve">  Nr XXVI/136/26 z dnia 24 września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</si>
</sst>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.00;[Red]#,##0.00"/>
  </numFmts>
  <fonts count="12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u/>
      <sz val="11"/>
      <name val="Calibri"/>
      <family val="2"/>
      <charset val="238"/>
      <scheme val="minor"/>
    </font>
    <font>
      <i/>
      <sz val="10.5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165" fontId="6" fillId="0" borderId="0" xfId="0" applyNumberFormat="1" applyFont="1"/>
    <xf numFmtId="0" fontId="3" fillId="0" borderId="5" xfId="0" applyFon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65" fontId="2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0" fontId="8" fillId="0" borderId="0" xfId="0" applyFont="1"/>
    <xf numFmtId="0" fontId="3" fillId="0" borderId="1" xfId="0" applyFont="1" applyBorder="1"/>
    <xf numFmtId="0" fontId="3" fillId="0" borderId="6" xfId="0" applyFont="1" applyBorder="1"/>
    <xf numFmtId="0" fontId="3" fillId="0" borderId="5" xfId="0" applyFont="1" applyBorder="1"/>
    <xf numFmtId="165" fontId="3" fillId="0" borderId="5" xfId="0" applyNumberFormat="1" applyFont="1" applyBorder="1"/>
    <xf numFmtId="0" fontId="3" fillId="0" borderId="13" xfId="0" applyFont="1" applyBorder="1"/>
    <xf numFmtId="0" fontId="7" fillId="0" borderId="12" xfId="0" applyFont="1" applyBorder="1"/>
    <xf numFmtId="0" fontId="7" fillId="0" borderId="6" xfId="0" applyFont="1" applyBorder="1"/>
    <xf numFmtId="165" fontId="7" fillId="0" borderId="5" xfId="0" applyNumberFormat="1" applyFont="1" applyBorder="1"/>
    <xf numFmtId="164" fontId="5" fillId="0" borderId="0" xfId="0" applyNumberFormat="1" applyFont="1" applyAlignment="1">
      <alignment vertical="center"/>
    </xf>
    <xf numFmtId="0" fontId="2" fillId="0" borderId="12" xfId="0" applyFont="1" applyBorder="1"/>
    <xf numFmtId="0" fontId="2" fillId="0" borderId="6" xfId="0" applyFont="1" applyBorder="1"/>
    <xf numFmtId="0" fontId="2" fillId="0" borderId="10" xfId="0" applyFont="1" applyBorder="1" applyAlignment="1">
      <alignment horizontal="right"/>
    </xf>
    <xf numFmtId="0" fontId="2" fillId="0" borderId="5" xfId="0" applyFont="1" applyBorder="1"/>
    <xf numFmtId="165" fontId="2" fillId="0" borderId="5" xfId="0" applyNumberFormat="1" applyFont="1" applyBorder="1"/>
    <xf numFmtId="164" fontId="4" fillId="0" borderId="0" xfId="0" applyNumberFormat="1" applyFont="1" applyAlignment="1">
      <alignment vertical="center"/>
    </xf>
    <xf numFmtId="165" fontId="2" fillId="0" borderId="5" xfId="0" applyNumberFormat="1" applyFont="1" applyBorder="1" applyAlignment="1">
      <alignment horizontal="right" vertical="center"/>
    </xf>
    <xf numFmtId="0" fontId="7" fillId="0" borderId="5" xfId="0" applyFont="1" applyBorder="1"/>
    <xf numFmtId="165" fontId="5" fillId="0" borderId="0" xfId="0" applyNumberFormat="1" applyFont="1" applyAlignment="1">
      <alignment vertical="center"/>
    </xf>
    <xf numFmtId="0" fontId="5" fillId="0" borderId="0" xfId="0" applyFont="1"/>
    <xf numFmtId="0" fontId="3" fillId="0" borderId="10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7" fillId="0" borderId="9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4" xfId="0" applyFont="1" applyBorder="1" applyAlignment="1">
      <alignment horizontal="left"/>
    </xf>
    <xf numFmtId="0" fontId="3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3" fillId="0" borderId="5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3" xfId="0" applyFont="1" applyBorder="1"/>
    <xf numFmtId="165" fontId="3" fillId="0" borderId="3" xfId="0" applyNumberFormat="1" applyFont="1" applyBorder="1"/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3" fillId="0" borderId="11" xfId="0" applyFont="1" applyBorder="1"/>
    <xf numFmtId="0" fontId="2" fillId="0" borderId="3" xfId="0" applyFont="1" applyBorder="1" applyAlignment="1">
      <alignment horizontal="left" vertical="center" wrapText="1"/>
    </xf>
    <xf numFmtId="165" fontId="2" fillId="0" borderId="3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/>
    <xf numFmtId="0" fontId="2" fillId="0" borderId="3" xfId="0" applyFont="1" applyBorder="1" applyAlignment="1">
      <alignment horizontal="right" vertic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165" fontId="3" fillId="0" borderId="5" xfId="0" applyNumberFormat="1" applyFont="1" applyBorder="1" applyAlignment="1">
      <alignment horizontal="right"/>
    </xf>
    <xf numFmtId="165" fontId="3" fillId="0" borderId="10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5" fontId="3" fillId="0" borderId="3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vertical="center" wrapText="1"/>
    </xf>
    <xf numFmtId="0" fontId="3" fillId="0" borderId="9" xfId="0" applyFont="1" applyBorder="1"/>
    <xf numFmtId="165" fontId="8" fillId="0" borderId="0" xfId="0" applyNumberFormat="1" applyFont="1"/>
    <xf numFmtId="0" fontId="10" fillId="0" borderId="0" xfId="0" applyFont="1" applyAlignment="1">
      <alignment horizontal="right" vertical="center"/>
    </xf>
    <xf numFmtId="3" fontId="6" fillId="0" borderId="0" xfId="0" applyNumberFormat="1" applyFont="1"/>
    <xf numFmtId="0" fontId="3" fillId="0" borderId="1" xfId="0" applyFont="1" applyBorder="1" applyAlignment="1">
      <alignment horizontal="right"/>
    </xf>
    <xf numFmtId="0" fontId="11" fillId="0" borderId="0" xfId="0" applyFont="1"/>
    <xf numFmtId="0" fontId="9" fillId="0" borderId="0" xfId="0" applyFont="1"/>
    <xf numFmtId="0" fontId="2" fillId="0" borderId="8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/>
    </xf>
    <xf numFmtId="165" fontId="7" fillId="0" borderId="3" xfId="0" applyNumberFormat="1" applyFont="1" applyBorder="1" applyAlignment="1">
      <alignment horizontal="right" vertical="center"/>
    </xf>
    <xf numFmtId="165" fontId="7" fillId="0" borderId="8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>
      <alignment horizontal="left" wrapText="1"/>
    </xf>
    <xf numFmtId="165" fontId="7" fillId="0" borderId="5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165" fontId="7" fillId="0" borderId="5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vertical="center"/>
    </xf>
  </cellXfs>
  <cellStyles count="3">
    <cellStyle name="Normalny" xfId="0" builtinId="0"/>
    <cellStyle name="Normalny 4 3" xfId="1" xr:uid="{00000000-0005-0000-0000-000001000000}"/>
    <cellStyle name="Normalny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topLeftCell="A133" workbookViewId="0">
      <selection activeCell="D71" sqref="D71"/>
    </sheetView>
  </sheetViews>
  <sheetFormatPr defaultRowHeight="14.4"/>
  <cols>
    <col min="1" max="2" width="8.6640625" style="22" customWidth="1"/>
    <col min="3" max="3" width="7.44140625" style="22" customWidth="1"/>
    <col min="4" max="4" width="101.109375" style="22" customWidth="1"/>
    <col min="5" max="6" width="18.6640625" style="105" customWidth="1"/>
    <col min="8" max="8" width="11.44140625" bestFit="1" customWidth="1"/>
  </cols>
  <sheetData>
    <row r="1" spans="1:9" s="73" customFormat="1" ht="15" customHeight="1">
      <c r="A1" s="1"/>
      <c r="B1" s="1"/>
      <c r="C1" s="1"/>
      <c r="D1" s="1"/>
      <c r="E1" s="75"/>
      <c r="F1" s="76" t="s">
        <v>10</v>
      </c>
    </row>
    <row r="2" spans="1:9" s="73" customFormat="1" ht="15" customHeight="1">
      <c r="A2" s="1"/>
      <c r="B2" s="1"/>
      <c r="C2" s="1"/>
      <c r="D2" s="1"/>
      <c r="E2" s="75"/>
      <c r="F2" s="76" t="s">
        <v>11</v>
      </c>
    </row>
    <row r="3" spans="1:9" s="73" customFormat="1" ht="15" customHeight="1">
      <c r="A3" s="1"/>
      <c r="B3" s="1"/>
      <c r="C3" s="1"/>
      <c r="D3" s="1"/>
      <c r="E3" s="75"/>
      <c r="F3" s="76" t="s">
        <v>57</v>
      </c>
    </row>
    <row r="4" spans="1:9" s="73" customFormat="1" ht="15" customHeight="1">
      <c r="A4" s="1"/>
      <c r="B4" s="1"/>
      <c r="C4" s="1"/>
      <c r="D4" s="77" t="s">
        <v>1</v>
      </c>
      <c r="E4" s="75"/>
      <c r="F4" s="75"/>
    </row>
    <row r="5" spans="1:9" s="73" customFormat="1" ht="17.100000000000001" customHeight="1">
      <c r="A5" s="78" t="s">
        <v>2</v>
      </c>
      <c r="B5" s="78" t="s">
        <v>3</v>
      </c>
      <c r="C5" s="78" t="s">
        <v>0</v>
      </c>
      <c r="D5" s="79" t="s">
        <v>4</v>
      </c>
      <c r="E5" s="80" t="s">
        <v>5</v>
      </c>
      <c r="F5" s="81" t="s">
        <v>6</v>
      </c>
    </row>
    <row r="6" spans="1:9" s="73" customFormat="1" ht="17.100000000000001" customHeight="1">
      <c r="A6" s="82"/>
      <c r="B6" s="82"/>
      <c r="C6" s="82"/>
      <c r="D6" s="83"/>
      <c r="E6" s="84"/>
      <c r="F6" s="85"/>
    </row>
    <row r="7" spans="1:9" s="70" customFormat="1" ht="18" customHeight="1">
      <c r="A7" s="66">
        <v>600</v>
      </c>
      <c r="B7" s="67"/>
      <c r="C7" s="68"/>
      <c r="D7" s="6" t="s">
        <v>32</v>
      </c>
      <c r="E7" s="69">
        <f t="shared" ref="E7:F7" si="0">E8</f>
        <v>30000</v>
      </c>
      <c r="F7" s="69">
        <f t="shared" si="0"/>
        <v>0</v>
      </c>
      <c r="I7" s="71"/>
    </row>
    <row r="8" spans="1:9" s="2" customFormat="1" ht="18" customHeight="1">
      <c r="A8" s="86"/>
      <c r="B8" s="87">
        <v>60014</v>
      </c>
      <c r="C8" s="123"/>
      <c r="D8" s="88" t="s">
        <v>33</v>
      </c>
      <c r="E8" s="89">
        <f>E9</f>
        <v>30000</v>
      </c>
      <c r="F8" s="89">
        <f>F9</f>
        <v>0</v>
      </c>
      <c r="H8" s="72"/>
      <c r="I8" s="37"/>
    </row>
    <row r="9" spans="1:9" s="3" customFormat="1" ht="18" customHeight="1">
      <c r="A9" s="118"/>
      <c r="B9" s="119"/>
      <c r="C9" s="124"/>
      <c r="D9" s="120" t="s">
        <v>16</v>
      </c>
      <c r="E9" s="121">
        <f>E10</f>
        <v>30000</v>
      </c>
      <c r="F9" s="122">
        <f>F10</f>
        <v>0</v>
      </c>
      <c r="H9" s="40"/>
      <c r="I9" s="31"/>
    </row>
    <row r="10" spans="1:9" s="2" customFormat="1" ht="18" customHeight="1">
      <c r="A10" s="90"/>
      <c r="B10" s="117"/>
      <c r="C10" s="74" t="s">
        <v>41</v>
      </c>
      <c r="D10" s="53" t="s">
        <v>42</v>
      </c>
      <c r="E10" s="64">
        <v>30000</v>
      </c>
      <c r="F10" s="91"/>
      <c r="H10" s="72"/>
      <c r="I10" s="37"/>
    </row>
    <row r="11" spans="1:9" s="73" customFormat="1" ht="17.100000000000001" customHeight="1">
      <c r="A11" s="56">
        <v>700</v>
      </c>
      <c r="B11" s="92"/>
      <c r="C11" s="56"/>
      <c r="D11" s="93" t="s">
        <v>43</v>
      </c>
      <c r="E11" s="94">
        <f>E12</f>
        <v>292417</v>
      </c>
      <c r="F11" s="95">
        <f>F12</f>
        <v>292417</v>
      </c>
    </row>
    <row r="12" spans="1:9" s="73" customFormat="1" ht="17.100000000000001" customHeight="1">
      <c r="A12" s="96"/>
      <c r="B12" s="97">
        <v>70005</v>
      </c>
      <c r="C12" s="125"/>
      <c r="D12" s="99" t="s">
        <v>44</v>
      </c>
      <c r="E12" s="100">
        <f>E13</f>
        <v>292417</v>
      </c>
      <c r="F12" s="101">
        <f>F13</f>
        <v>292417</v>
      </c>
    </row>
    <row r="13" spans="1:9" s="73" customFormat="1" ht="17.25" customHeight="1">
      <c r="A13" s="128"/>
      <c r="B13" s="129"/>
      <c r="C13" s="130"/>
      <c r="D13" s="131" t="s">
        <v>17</v>
      </c>
      <c r="E13" s="132">
        <f>E14+E15</f>
        <v>292417</v>
      </c>
      <c r="F13" s="132">
        <f>F14+F15</f>
        <v>292417</v>
      </c>
    </row>
    <row r="14" spans="1:9" s="2" customFormat="1" ht="17.100000000000001" customHeight="1">
      <c r="A14" s="33"/>
      <c r="B14" s="49"/>
      <c r="C14" s="126" t="s">
        <v>45</v>
      </c>
      <c r="D14" s="35" t="s">
        <v>47</v>
      </c>
      <c r="E14" s="102">
        <v>292417</v>
      </c>
      <c r="F14" s="36"/>
    </row>
    <row r="15" spans="1:9" s="3" customFormat="1" ht="17.100000000000001" customHeight="1">
      <c r="A15" s="33"/>
      <c r="B15" s="49"/>
      <c r="C15" s="126" t="s">
        <v>46</v>
      </c>
      <c r="D15" s="35" t="s">
        <v>48</v>
      </c>
      <c r="E15" s="102"/>
      <c r="F15" s="36">
        <v>292417</v>
      </c>
      <c r="I15" s="31"/>
    </row>
    <row r="16" spans="1:9" s="73" customFormat="1" ht="17.100000000000001" customHeight="1">
      <c r="A16" s="25">
        <v>852</v>
      </c>
      <c r="B16" s="25"/>
      <c r="C16" s="25"/>
      <c r="D16" s="25" t="s">
        <v>22</v>
      </c>
      <c r="E16" s="26">
        <f t="shared" ref="E16:F18" si="1">E17</f>
        <v>5236</v>
      </c>
      <c r="F16" s="26">
        <f t="shared" si="1"/>
        <v>0</v>
      </c>
    </row>
    <row r="17" spans="1:9" s="2" customFormat="1" ht="17.100000000000001" customHeight="1">
      <c r="A17" s="96"/>
      <c r="B17" s="97">
        <v>85202</v>
      </c>
      <c r="C17" s="98"/>
      <c r="D17" s="99" t="s">
        <v>49</v>
      </c>
      <c r="E17" s="100">
        <f t="shared" si="1"/>
        <v>5236</v>
      </c>
      <c r="F17" s="101">
        <f t="shared" si="1"/>
        <v>0</v>
      </c>
    </row>
    <row r="18" spans="1:9" s="3" customFormat="1" ht="17.100000000000001" customHeight="1">
      <c r="A18" s="128"/>
      <c r="B18" s="129"/>
      <c r="C18" s="133"/>
      <c r="D18" s="134" t="s">
        <v>50</v>
      </c>
      <c r="E18" s="132">
        <f t="shared" si="1"/>
        <v>5236</v>
      </c>
      <c r="F18" s="132">
        <f t="shared" si="1"/>
        <v>0</v>
      </c>
      <c r="I18" s="31"/>
    </row>
    <row r="19" spans="1:9" s="106" customFormat="1" ht="30.75" customHeight="1">
      <c r="A19" s="17"/>
      <c r="B19" s="65"/>
      <c r="C19" s="127" t="s">
        <v>51</v>
      </c>
      <c r="D19" s="103" t="s">
        <v>52</v>
      </c>
      <c r="E19" s="38">
        <v>5236</v>
      </c>
      <c r="F19" s="19"/>
    </row>
    <row r="20" spans="1:9" s="73" customFormat="1" ht="17.100000000000001" customHeight="1">
      <c r="A20" s="25">
        <v>854</v>
      </c>
      <c r="B20" s="25"/>
      <c r="C20" s="56"/>
      <c r="D20" s="25" t="s">
        <v>25</v>
      </c>
      <c r="E20" s="26">
        <f>E21+E25+E28</f>
        <v>220000</v>
      </c>
      <c r="F20" s="26">
        <f>F21+F25+F28</f>
        <v>0</v>
      </c>
    </row>
    <row r="21" spans="1:9" s="109" customFormat="1" ht="17.100000000000001" customHeight="1">
      <c r="A21" s="24"/>
      <c r="B21" s="104">
        <v>85410</v>
      </c>
      <c r="C21" s="57"/>
      <c r="D21" s="58" t="s">
        <v>26</v>
      </c>
      <c r="E21" s="59">
        <f>E22</f>
        <v>90000</v>
      </c>
      <c r="F21" s="59">
        <f>F22</f>
        <v>0</v>
      </c>
    </row>
    <row r="22" spans="1:9" s="73" customFormat="1" ht="17.100000000000001" customHeight="1">
      <c r="A22" s="29"/>
      <c r="B22" s="47"/>
      <c r="C22" s="43"/>
      <c r="D22" s="39" t="s">
        <v>20</v>
      </c>
      <c r="E22" s="30">
        <f>E23+E24</f>
        <v>90000</v>
      </c>
      <c r="F22" s="30">
        <f>F23+F24</f>
        <v>0</v>
      </c>
    </row>
    <row r="23" spans="1:9" s="73" customFormat="1" ht="17.100000000000001" customHeight="1">
      <c r="A23" s="33"/>
      <c r="B23" s="49"/>
      <c r="C23" s="34" t="s">
        <v>53</v>
      </c>
      <c r="D23" s="35" t="s">
        <v>54</v>
      </c>
      <c r="E23" s="36">
        <v>70000</v>
      </c>
      <c r="F23" s="36"/>
    </row>
    <row r="24" spans="1:9" s="73" customFormat="1" ht="17.100000000000001" customHeight="1">
      <c r="A24" s="33"/>
      <c r="B24" s="48"/>
      <c r="C24" s="34" t="s">
        <v>23</v>
      </c>
      <c r="D24" s="35" t="s">
        <v>24</v>
      </c>
      <c r="E24" s="36">
        <v>20000</v>
      </c>
      <c r="F24" s="36"/>
    </row>
    <row r="25" spans="1:9" s="110" customFormat="1" ht="17.100000000000001" customHeight="1">
      <c r="A25" s="24"/>
      <c r="B25" s="23">
        <v>85411</v>
      </c>
      <c r="C25" s="42"/>
      <c r="D25" s="25" t="s">
        <v>27</v>
      </c>
      <c r="E25" s="26">
        <f>E26</f>
        <v>70000</v>
      </c>
      <c r="F25" s="26">
        <f>F26</f>
        <v>0</v>
      </c>
    </row>
    <row r="26" spans="1:9" s="73" customFormat="1" ht="17.100000000000001" customHeight="1">
      <c r="A26" s="29"/>
      <c r="B26" s="29"/>
      <c r="C26" s="43"/>
      <c r="D26" s="20" t="s">
        <v>31</v>
      </c>
      <c r="E26" s="30">
        <f>E27</f>
        <v>70000</v>
      </c>
      <c r="F26" s="30">
        <f>F27</f>
        <v>0</v>
      </c>
    </row>
    <row r="27" spans="1:9" s="73" customFormat="1" ht="17.100000000000001" customHeight="1">
      <c r="A27" s="33"/>
      <c r="B27" s="46"/>
      <c r="C27" s="34" t="s">
        <v>23</v>
      </c>
      <c r="D27" s="35" t="s">
        <v>24</v>
      </c>
      <c r="E27" s="36">
        <v>70000</v>
      </c>
      <c r="F27" s="36"/>
    </row>
    <row r="28" spans="1:9" s="73" customFormat="1" ht="17.100000000000001" customHeight="1">
      <c r="A28" s="24"/>
      <c r="B28" s="104">
        <v>85417</v>
      </c>
      <c r="C28" s="42"/>
      <c r="D28" s="25" t="s">
        <v>28</v>
      </c>
      <c r="E28" s="26">
        <f>E29</f>
        <v>60000</v>
      </c>
      <c r="F28" s="26">
        <v>0</v>
      </c>
    </row>
    <row r="29" spans="1:9" s="73" customFormat="1" ht="17.100000000000001" customHeight="1">
      <c r="A29" s="29"/>
      <c r="B29" s="47"/>
      <c r="C29" s="43"/>
      <c r="D29" s="39" t="s">
        <v>20</v>
      </c>
      <c r="E29" s="30">
        <f>E30</f>
        <v>60000</v>
      </c>
      <c r="F29" s="30">
        <f>F30</f>
        <v>0</v>
      </c>
    </row>
    <row r="30" spans="1:9" s="73" customFormat="1" ht="17.100000000000001" customHeight="1">
      <c r="A30" s="46"/>
      <c r="B30" s="48"/>
      <c r="C30" s="34" t="s">
        <v>23</v>
      </c>
      <c r="D30" s="35" t="s">
        <v>24</v>
      </c>
      <c r="E30" s="36">
        <v>60000</v>
      </c>
      <c r="F30" s="36"/>
    </row>
    <row r="31" spans="1:9" s="73" customFormat="1" ht="17.100000000000001" customHeight="1">
      <c r="A31" s="6"/>
      <c r="B31" s="6"/>
      <c r="C31" s="6"/>
      <c r="D31" s="6" t="s">
        <v>7</v>
      </c>
      <c r="E31" s="7">
        <f>E7+E11+E16+E20</f>
        <v>547653</v>
      </c>
      <c r="F31" s="7">
        <f>F7+F11+F16+F20</f>
        <v>292417</v>
      </c>
    </row>
    <row r="32" spans="1:9" s="41" customFormat="1" ht="17.100000000000001" customHeight="1">
      <c r="A32" s="11"/>
      <c r="B32" s="11"/>
      <c r="C32" s="8"/>
      <c r="D32" s="8" t="s">
        <v>14</v>
      </c>
      <c r="E32" s="9">
        <f>E14+E15</f>
        <v>292417</v>
      </c>
      <c r="F32" s="9">
        <f>F14+F15</f>
        <v>292417</v>
      </c>
    </row>
    <row r="33" spans="1:10" s="73" customFormat="1" ht="17.100000000000001" customHeight="1">
      <c r="A33" s="12"/>
      <c r="B33" s="12"/>
      <c r="C33" s="12"/>
      <c r="D33" s="12"/>
      <c r="E33" s="13"/>
      <c r="F33" s="10">
        <f>E31-F31</f>
        <v>255236</v>
      </c>
    </row>
    <row r="34" spans="1:10" s="73" customFormat="1" ht="17.100000000000001" customHeight="1">
      <c r="A34" s="12"/>
      <c r="B34" s="12"/>
      <c r="C34" s="12"/>
      <c r="D34" s="12"/>
      <c r="E34" s="13"/>
      <c r="F34" s="10"/>
    </row>
    <row r="35" spans="1:10" s="73" customFormat="1" ht="17.100000000000001" customHeight="1">
      <c r="A35" s="12"/>
      <c r="B35" s="12"/>
      <c r="C35" s="12"/>
      <c r="D35" s="12"/>
      <c r="E35" s="13"/>
      <c r="F35" s="10"/>
    </row>
    <row r="36" spans="1:10" s="73" customFormat="1">
      <c r="A36" s="4"/>
      <c r="B36" s="4"/>
      <c r="C36" s="4"/>
      <c r="D36" s="4"/>
      <c r="E36" s="5"/>
      <c r="F36" s="76" t="s">
        <v>12</v>
      </c>
    </row>
    <row r="37" spans="1:10" s="73" customFormat="1" ht="15" customHeight="1">
      <c r="A37" s="4"/>
      <c r="B37" s="4"/>
      <c r="C37" s="4"/>
      <c r="D37" s="4"/>
      <c r="E37" s="5"/>
      <c r="F37" s="76" t="s">
        <v>11</v>
      </c>
      <c r="G37" s="75"/>
      <c r="H37" s="1"/>
    </row>
    <row r="38" spans="1:10" s="73" customFormat="1">
      <c r="A38" s="4"/>
      <c r="B38" s="4"/>
      <c r="C38" s="4"/>
      <c r="D38" s="4"/>
      <c r="E38" s="5"/>
      <c r="F38" s="76" t="s">
        <v>57</v>
      </c>
    </row>
    <row r="39" spans="1:10" s="73" customFormat="1">
      <c r="A39" s="1" t="s">
        <v>8</v>
      </c>
      <c r="B39" s="1"/>
      <c r="C39" s="1"/>
      <c r="D39" s="77" t="s">
        <v>9</v>
      </c>
      <c r="E39" s="75"/>
      <c r="F39" s="72"/>
      <c r="G39" s="1"/>
      <c r="H39" s="1"/>
      <c r="I39" s="1"/>
      <c r="J39" s="107"/>
    </row>
    <row r="40" spans="1:10" s="2" customFormat="1" ht="18" customHeight="1">
      <c r="A40" s="78" t="s">
        <v>2</v>
      </c>
      <c r="B40" s="78" t="s">
        <v>3</v>
      </c>
      <c r="C40" s="78" t="s">
        <v>0</v>
      </c>
      <c r="D40" s="79" t="s">
        <v>4</v>
      </c>
      <c r="E40" s="80" t="s">
        <v>5</v>
      </c>
      <c r="F40" s="81" t="s">
        <v>6</v>
      </c>
    </row>
    <row r="41" spans="1:10" s="2" customFormat="1" ht="18" customHeight="1">
      <c r="A41" s="82"/>
      <c r="B41" s="82"/>
      <c r="C41" s="82"/>
      <c r="D41" s="83"/>
      <c r="E41" s="84"/>
      <c r="F41" s="85"/>
      <c r="H41" s="72"/>
    </row>
    <row r="42" spans="1:10" s="70" customFormat="1" ht="18" customHeight="1">
      <c r="A42" s="66">
        <v>750</v>
      </c>
      <c r="B42" s="67"/>
      <c r="C42" s="68"/>
      <c r="D42" s="6" t="s">
        <v>34</v>
      </c>
      <c r="E42" s="69">
        <f t="shared" ref="E42:F42" si="2">E43</f>
        <v>30000</v>
      </c>
      <c r="F42" s="69">
        <f t="shared" si="2"/>
        <v>0</v>
      </c>
      <c r="I42" s="71"/>
    </row>
    <row r="43" spans="1:10" s="2" customFormat="1" ht="18" customHeight="1">
      <c r="A43" s="86"/>
      <c r="B43" s="87">
        <v>75020</v>
      </c>
      <c r="C43" s="123"/>
      <c r="D43" s="88" t="s">
        <v>38</v>
      </c>
      <c r="E43" s="89">
        <f>E44</f>
        <v>30000</v>
      </c>
      <c r="F43" s="89">
        <f>F44</f>
        <v>0</v>
      </c>
      <c r="H43" s="72"/>
      <c r="I43" s="37"/>
    </row>
    <row r="44" spans="1:10" s="3" customFormat="1" ht="18" customHeight="1">
      <c r="A44" s="118"/>
      <c r="B44" s="119"/>
      <c r="C44" s="124"/>
      <c r="D44" s="120" t="s">
        <v>16</v>
      </c>
      <c r="E44" s="121">
        <f>E45</f>
        <v>30000</v>
      </c>
      <c r="F44" s="122">
        <f>F45</f>
        <v>0</v>
      </c>
      <c r="H44" s="40"/>
      <c r="I44" s="31"/>
    </row>
    <row r="45" spans="1:10" s="2" customFormat="1" ht="18" customHeight="1">
      <c r="A45" s="90"/>
      <c r="B45" s="117"/>
      <c r="C45" s="74">
        <v>4010</v>
      </c>
      <c r="D45" s="53" t="s">
        <v>35</v>
      </c>
      <c r="E45" s="64">
        <v>30000</v>
      </c>
      <c r="F45" s="91"/>
      <c r="H45" s="72"/>
      <c r="I45" s="37"/>
    </row>
    <row r="46" spans="1:10" s="73" customFormat="1" ht="17.100000000000001" customHeight="1">
      <c r="A46" s="25">
        <v>852</v>
      </c>
      <c r="B46" s="25"/>
      <c r="C46" s="25"/>
      <c r="D46" s="25" t="s">
        <v>22</v>
      </c>
      <c r="E46" s="26">
        <f t="shared" ref="E46:F48" si="3">E47</f>
        <v>5236</v>
      </c>
      <c r="F46" s="26">
        <f t="shared" si="3"/>
        <v>0</v>
      </c>
    </row>
    <row r="47" spans="1:10" s="2" customFormat="1" ht="17.100000000000001" customHeight="1">
      <c r="A47" s="96"/>
      <c r="B47" s="97">
        <v>85202</v>
      </c>
      <c r="C47" s="98"/>
      <c r="D47" s="99" t="s">
        <v>49</v>
      </c>
      <c r="E47" s="100">
        <f t="shared" si="3"/>
        <v>5236</v>
      </c>
      <c r="F47" s="101">
        <f t="shared" si="3"/>
        <v>0</v>
      </c>
    </row>
    <row r="48" spans="1:10" s="3" customFormat="1" ht="17.100000000000001" customHeight="1">
      <c r="A48" s="128"/>
      <c r="B48" s="129"/>
      <c r="C48" s="133"/>
      <c r="D48" s="134" t="s">
        <v>50</v>
      </c>
      <c r="E48" s="132">
        <f t="shared" si="3"/>
        <v>5236</v>
      </c>
      <c r="F48" s="132">
        <f t="shared" si="3"/>
        <v>0</v>
      </c>
      <c r="I48" s="31"/>
    </row>
    <row r="49" spans="1:6" s="106" customFormat="1" ht="16.5" customHeight="1">
      <c r="A49" s="17"/>
      <c r="B49" s="65"/>
      <c r="C49" s="127">
        <v>4360</v>
      </c>
      <c r="D49" s="103" t="s">
        <v>55</v>
      </c>
      <c r="E49" s="38">
        <v>5236</v>
      </c>
      <c r="F49" s="19"/>
    </row>
    <row r="50" spans="1:6" s="73" customFormat="1">
      <c r="A50" s="23">
        <v>854</v>
      </c>
      <c r="B50" s="23"/>
      <c r="C50" s="25"/>
      <c r="D50" s="62" t="s">
        <v>25</v>
      </c>
      <c r="E50" s="26">
        <f>E51+E57</f>
        <v>220000</v>
      </c>
      <c r="F50" s="26">
        <f>F51+F57</f>
        <v>0</v>
      </c>
    </row>
    <row r="51" spans="1:6" s="73" customFormat="1">
      <c r="A51" s="27"/>
      <c r="B51" s="23">
        <v>85410</v>
      </c>
      <c r="C51" s="57"/>
      <c r="D51" s="58" t="s">
        <v>26</v>
      </c>
      <c r="E51" s="59">
        <f>E52</f>
        <v>150000</v>
      </c>
      <c r="F51" s="59">
        <f>F52</f>
        <v>0</v>
      </c>
    </row>
    <row r="52" spans="1:6" s="73" customFormat="1">
      <c r="A52" s="28"/>
      <c r="B52" s="29"/>
      <c r="C52" s="43"/>
      <c r="D52" s="39" t="s">
        <v>20</v>
      </c>
      <c r="E52" s="30">
        <f>SUM(E53:E56)</f>
        <v>150000</v>
      </c>
      <c r="F52" s="30">
        <f>SUM(F53:F56)</f>
        <v>0</v>
      </c>
    </row>
    <row r="53" spans="1:6" s="73" customFormat="1">
      <c r="A53" s="32"/>
      <c r="B53" s="33"/>
      <c r="C53" s="34">
        <v>4210</v>
      </c>
      <c r="D53" s="63" t="s">
        <v>18</v>
      </c>
      <c r="E53" s="36">
        <v>20000</v>
      </c>
      <c r="F53" s="36"/>
    </row>
    <row r="54" spans="1:6" s="73" customFormat="1">
      <c r="A54" s="32"/>
      <c r="B54" s="33"/>
      <c r="C54" s="34">
        <v>4220</v>
      </c>
      <c r="D54" s="63" t="s">
        <v>30</v>
      </c>
      <c r="E54" s="36">
        <v>70000</v>
      </c>
      <c r="F54" s="36"/>
    </row>
    <row r="55" spans="1:6" s="73" customFormat="1">
      <c r="A55" s="32"/>
      <c r="B55" s="33"/>
      <c r="C55" s="34">
        <v>4260</v>
      </c>
      <c r="D55" s="53" t="s">
        <v>29</v>
      </c>
      <c r="E55" s="36">
        <v>20000</v>
      </c>
      <c r="F55" s="36"/>
    </row>
    <row r="56" spans="1:6" s="73" customFormat="1">
      <c r="A56" s="44"/>
      <c r="B56" s="17"/>
      <c r="C56" s="18">
        <v>4300</v>
      </c>
      <c r="D56" s="50" t="s">
        <v>19</v>
      </c>
      <c r="E56" s="19">
        <v>40000</v>
      </c>
      <c r="F56" s="19"/>
    </row>
    <row r="57" spans="1:6" s="73" customFormat="1">
      <c r="A57" s="112"/>
      <c r="B57" s="15">
        <v>85411</v>
      </c>
      <c r="C57" s="51"/>
      <c r="D57" s="6" t="s">
        <v>27</v>
      </c>
      <c r="E57" s="7">
        <f t="shared" ref="E57:F57" si="4">E58</f>
        <v>70000</v>
      </c>
      <c r="F57" s="7">
        <f t="shared" si="4"/>
        <v>0</v>
      </c>
    </row>
    <row r="58" spans="1:6" s="73" customFormat="1">
      <c r="A58" s="113"/>
      <c r="B58" s="16"/>
      <c r="C58" s="52"/>
      <c r="D58" s="20" t="s">
        <v>31</v>
      </c>
      <c r="E58" s="21">
        <f>SUM(E59:E63)</f>
        <v>70000</v>
      </c>
      <c r="F58" s="21">
        <f>SUM(F59:F63)</f>
        <v>0</v>
      </c>
    </row>
    <row r="59" spans="1:6" s="73" customFormat="1">
      <c r="A59" s="44"/>
      <c r="B59" s="17"/>
      <c r="C59" s="18">
        <v>4010</v>
      </c>
      <c r="D59" s="60" t="s">
        <v>35</v>
      </c>
      <c r="E59" s="38">
        <v>40000</v>
      </c>
      <c r="F59" s="38"/>
    </row>
    <row r="60" spans="1:6" s="73" customFormat="1">
      <c r="A60" s="44"/>
      <c r="B60" s="17"/>
      <c r="C60" s="111">
        <v>4220</v>
      </c>
      <c r="D60" s="63" t="s">
        <v>30</v>
      </c>
      <c r="E60" s="38">
        <v>19000</v>
      </c>
      <c r="F60" s="38"/>
    </row>
    <row r="61" spans="1:6" s="73" customFormat="1">
      <c r="A61" s="44"/>
      <c r="B61" s="17"/>
      <c r="C61" s="111">
        <v>4260</v>
      </c>
      <c r="D61" s="53" t="s">
        <v>29</v>
      </c>
      <c r="E61" s="38">
        <v>5000</v>
      </c>
      <c r="F61" s="38"/>
    </row>
    <row r="62" spans="1:6" s="73" customFormat="1">
      <c r="A62" s="44"/>
      <c r="B62" s="17"/>
      <c r="C62" s="34">
        <v>4300</v>
      </c>
      <c r="D62" s="50" t="s">
        <v>19</v>
      </c>
      <c r="E62" s="38">
        <v>5000</v>
      </c>
      <c r="F62" s="38"/>
    </row>
    <row r="63" spans="1:6" s="73" customFormat="1" ht="16.5" customHeight="1">
      <c r="A63" s="44"/>
      <c r="B63" s="45"/>
      <c r="C63" s="34">
        <v>4360</v>
      </c>
      <c r="D63" s="50" t="s">
        <v>55</v>
      </c>
      <c r="E63" s="64">
        <v>1000</v>
      </c>
      <c r="F63" s="64"/>
    </row>
    <row r="64" spans="1:6" s="73" customFormat="1" ht="18" customHeight="1">
      <c r="A64" s="6"/>
      <c r="B64" s="6"/>
      <c r="C64" s="6"/>
      <c r="D64" s="6" t="s">
        <v>15</v>
      </c>
      <c r="E64" s="7">
        <f>E42+E46+E50</f>
        <v>255236</v>
      </c>
      <c r="F64" s="7">
        <f>F42+F46+F50</f>
        <v>0</v>
      </c>
    </row>
    <row r="65" spans="1:10" s="73" customFormat="1" ht="18" customHeight="1">
      <c r="A65" s="8"/>
      <c r="B65" s="8"/>
      <c r="C65" s="8"/>
      <c r="D65" s="8" t="s">
        <v>13</v>
      </c>
      <c r="E65" s="9">
        <v>0</v>
      </c>
      <c r="F65" s="9">
        <v>0</v>
      </c>
    </row>
    <row r="66" spans="1:10" s="73" customFormat="1" ht="18" customHeight="1">
      <c r="A66" s="12"/>
      <c r="B66" s="12"/>
      <c r="C66" s="12"/>
      <c r="D66" s="12"/>
      <c r="E66" s="13"/>
      <c r="F66" s="10">
        <f>E64-F64</f>
        <v>255236</v>
      </c>
    </row>
    <row r="74" spans="1:10" s="73" customFormat="1">
      <c r="A74" s="4"/>
      <c r="B74" s="4"/>
      <c r="C74" s="4"/>
      <c r="D74" s="4"/>
      <c r="E74" s="5"/>
      <c r="F74" s="76" t="s">
        <v>36</v>
      </c>
    </row>
    <row r="75" spans="1:10" s="73" customFormat="1" ht="15" customHeight="1">
      <c r="A75" s="4"/>
      <c r="B75" s="4"/>
      <c r="C75" s="4"/>
      <c r="D75" s="4"/>
      <c r="E75" s="5"/>
      <c r="F75" s="76" t="s">
        <v>11</v>
      </c>
      <c r="G75" s="75"/>
      <c r="H75" s="1"/>
    </row>
    <row r="76" spans="1:10" s="73" customFormat="1">
      <c r="A76" s="4"/>
      <c r="B76" s="4"/>
      <c r="C76" s="4"/>
      <c r="D76" s="4"/>
      <c r="E76" s="5"/>
      <c r="F76" s="76" t="s">
        <v>57</v>
      </c>
    </row>
    <row r="77" spans="1:10" s="73" customFormat="1">
      <c r="A77" s="1" t="s">
        <v>8</v>
      </c>
      <c r="B77" s="1"/>
      <c r="C77" s="1"/>
      <c r="D77" s="77" t="s">
        <v>37</v>
      </c>
      <c r="E77" s="75"/>
      <c r="F77" s="72"/>
      <c r="G77" s="1"/>
      <c r="H77" s="1"/>
      <c r="I77" s="1"/>
      <c r="J77" s="107"/>
    </row>
    <row r="78" spans="1:10" s="2" customFormat="1" ht="18" customHeight="1">
      <c r="A78" s="78" t="s">
        <v>2</v>
      </c>
      <c r="B78" s="78" t="s">
        <v>3</v>
      </c>
      <c r="C78" s="78" t="s">
        <v>0</v>
      </c>
      <c r="D78" s="79" t="s">
        <v>4</v>
      </c>
      <c r="E78" s="80" t="s">
        <v>5</v>
      </c>
      <c r="F78" s="81" t="s">
        <v>6</v>
      </c>
    </row>
    <row r="79" spans="1:10" s="2" customFormat="1" ht="18" customHeight="1">
      <c r="A79" s="82"/>
      <c r="B79" s="82"/>
      <c r="C79" s="82"/>
      <c r="D79" s="83"/>
      <c r="E79" s="84"/>
      <c r="F79" s="85"/>
      <c r="H79" s="72"/>
    </row>
    <row r="80" spans="1:10" ht="15.9" customHeight="1">
      <c r="A80" s="56">
        <v>801</v>
      </c>
      <c r="B80" s="108"/>
      <c r="C80" s="135"/>
      <c r="D80" s="136" t="s">
        <v>21</v>
      </c>
      <c r="E80" s="94">
        <f>E81</f>
        <v>0</v>
      </c>
      <c r="F80" s="94">
        <f>F81</f>
        <v>57000</v>
      </c>
    </row>
    <row r="81" spans="1:6" ht="15.9" customHeight="1">
      <c r="A81" s="140"/>
      <c r="B81" s="108">
        <v>80115</v>
      </c>
      <c r="C81" s="142"/>
      <c r="D81" s="136" t="s">
        <v>56</v>
      </c>
      <c r="E81" s="94">
        <f>E83</f>
        <v>0</v>
      </c>
      <c r="F81" s="94">
        <f t="shared" ref="F81" si="5">F83</f>
        <v>57000</v>
      </c>
    </row>
    <row r="82" spans="1:6" ht="15.9" customHeight="1">
      <c r="A82" s="140"/>
      <c r="B82" s="97"/>
      <c r="C82" s="142"/>
      <c r="D82" s="39" t="s">
        <v>20</v>
      </c>
      <c r="E82" s="144">
        <f>E83</f>
        <v>0</v>
      </c>
      <c r="F82" s="144">
        <f>F83</f>
        <v>57000</v>
      </c>
    </row>
    <row r="83" spans="1:6" ht="15.9" customHeight="1">
      <c r="A83" s="141"/>
      <c r="B83" s="82"/>
      <c r="C83" s="34">
        <v>4790</v>
      </c>
      <c r="D83" s="137" t="s">
        <v>39</v>
      </c>
      <c r="E83" s="138"/>
      <c r="F83" s="102">
        <v>57000</v>
      </c>
    </row>
    <row r="84" spans="1:6" ht="15.9" customHeight="1">
      <c r="A84" s="6">
        <v>854</v>
      </c>
      <c r="B84" s="143"/>
      <c r="C84" s="114"/>
      <c r="D84" s="115" t="s">
        <v>25</v>
      </c>
      <c r="E84" s="116">
        <f>E85+E88</f>
        <v>57000</v>
      </c>
      <c r="F84" s="116">
        <f t="shared" ref="F84" si="6">F85+F88</f>
        <v>0</v>
      </c>
    </row>
    <row r="85" spans="1:6" ht="15.9" customHeight="1">
      <c r="A85" s="14"/>
      <c r="B85" s="14">
        <v>85410</v>
      </c>
      <c r="C85" s="114"/>
      <c r="D85" s="115" t="s">
        <v>26</v>
      </c>
      <c r="E85" s="116">
        <f>E87</f>
        <v>40000</v>
      </c>
      <c r="F85" s="116">
        <f t="shared" ref="F85" si="7">F87</f>
        <v>0</v>
      </c>
    </row>
    <row r="86" spans="1:6" ht="15.9" customHeight="1">
      <c r="A86" s="14"/>
      <c r="B86" s="14"/>
      <c r="C86" s="114"/>
      <c r="D86" s="39" t="s">
        <v>20</v>
      </c>
      <c r="E86" s="145">
        <f>E87</f>
        <v>40000</v>
      </c>
      <c r="F86" s="145">
        <f>F87</f>
        <v>0</v>
      </c>
    </row>
    <row r="87" spans="1:6" ht="15.9" customHeight="1">
      <c r="A87" s="17"/>
      <c r="B87" s="17"/>
      <c r="C87" s="54">
        <v>4790</v>
      </c>
      <c r="D87" s="61" t="s">
        <v>39</v>
      </c>
      <c r="E87" s="55">
        <v>40000</v>
      </c>
      <c r="F87" s="139"/>
    </row>
    <row r="88" spans="1:6" ht="15.9" customHeight="1">
      <c r="A88" s="14"/>
      <c r="B88" s="15">
        <v>85417</v>
      </c>
      <c r="C88" s="114"/>
      <c r="D88" s="115" t="s">
        <v>28</v>
      </c>
      <c r="E88" s="116">
        <f>E90</f>
        <v>17000</v>
      </c>
      <c r="F88" s="116">
        <f t="shared" ref="F88" si="8">F90</f>
        <v>0</v>
      </c>
    </row>
    <row r="89" spans="1:6" ht="15.9" customHeight="1">
      <c r="A89" s="14"/>
      <c r="B89" s="14"/>
      <c r="C89" s="114"/>
      <c r="D89" s="39" t="s">
        <v>20</v>
      </c>
      <c r="E89" s="145">
        <f>E90</f>
        <v>17000</v>
      </c>
      <c r="F89" s="145">
        <f>F90</f>
        <v>0</v>
      </c>
    </row>
    <row r="90" spans="1:6" ht="15.9" customHeight="1">
      <c r="A90" s="17"/>
      <c r="B90" s="17"/>
      <c r="C90" s="54">
        <v>4790</v>
      </c>
      <c r="D90" s="61" t="s">
        <v>39</v>
      </c>
      <c r="E90" s="55">
        <v>17000</v>
      </c>
      <c r="F90" s="139"/>
    </row>
    <row r="91" spans="1:6" ht="15.9" customHeight="1">
      <c r="A91" s="6"/>
      <c r="B91" s="6"/>
      <c r="C91" s="6"/>
      <c r="D91" s="6" t="s">
        <v>40</v>
      </c>
      <c r="E91" s="7">
        <f>E80+E84</f>
        <v>57000</v>
      </c>
      <c r="F91" s="7">
        <f>F80+F84</f>
        <v>57000</v>
      </c>
    </row>
  </sheetData>
  <pageMargins left="0.70866141732283472" right="0.70866141732283472" top="0.98425196850393704" bottom="0.7086614173228347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 2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AniaB</dc:creator>
  <cp:lastModifiedBy>Marta Kozik</cp:lastModifiedBy>
  <cp:lastPrinted>2026-09-10T05:26:31Z</cp:lastPrinted>
  <dcterms:created xsi:type="dcterms:W3CDTF">2019-10-11T12:09:38Z</dcterms:created>
  <dcterms:modified xsi:type="dcterms:W3CDTF">2026-09-15T11:17:21Z</dcterms:modified>
</cp:coreProperties>
</file>