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B\Desktop\WPF_2020_2027\projekt_WPF_2020_2027\"/>
    </mc:Choice>
  </mc:AlternateContent>
  <bookViews>
    <workbookView xWindow="0" yWindow="0" windowWidth="15360" windowHeight="8445" activeTab="3"/>
  </bookViews>
  <sheets>
    <sheet name="INWESTYCJE 2020" sheetId="4" r:id="rId1"/>
    <sheet name="INWESTYCJE 2021" sheetId="6" r:id="rId2"/>
    <sheet name="INWESTYCJE 2022" sheetId="7" r:id="rId3"/>
    <sheet name="INWESTYCJE 2023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8" l="1"/>
  <c r="I17" i="8"/>
  <c r="I16" i="8"/>
  <c r="I11" i="8"/>
  <c r="G11" i="8" s="1"/>
  <c r="G15" i="8" s="1"/>
  <c r="I22" i="7"/>
  <c r="I21" i="7"/>
  <c r="I20" i="7"/>
  <c r="I15" i="7"/>
  <c r="G15" i="7"/>
  <c r="I11" i="7"/>
  <c r="I19" i="7" s="1"/>
  <c r="I34" i="6"/>
  <c r="I33" i="6"/>
  <c r="I32" i="6"/>
  <c r="I27" i="6"/>
  <c r="G27" i="6"/>
  <c r="I23" i="6"/>
  <c r="G23" i="6"/>
  <c r="I19" i="6"/>
  <c r="G19" i="6"/>
  <c r="I11" i="6"/>
  <c r="G11" i="6" s="1"/>
  <c r="G31" i="6" s="1"/>
  <c r="I84" i="4"/>
  <c r="I83" i="4"/>
  <c r="I82" i="4"/>
  <c r="I77" i="4"/>
  <c r="G77" i="4"/>
  <c r="I73" i="4"/>
  <c r="G73" i="4" s="1"/>
  <c r="I69" i="4"/>
  <c r="G69" i="4"/>
  <c r="I65" i="4"/>
  <c r="G65" i="4" s="1"/>
  <c r="I61" i="4"/>
  <c r="G61" i="4"/>
  <c r="I57" i="4"/>
  <c r="G57" i="4" s="1"/>
  <c r="I53" i="4"/>
  <c r="G53" i="4"/>
  <c r="I39" i="4"/>
  <c r="G39" i="4" s="1"/>
  <c r="I35" i="4"/>
  <c r="G35" i="4"/>
  <c r="I31" i="4"/>
  <c r="G31" i="4" s="1"/>
  <c r="I27" i="4"/>
  <c r="G27" i="4"/>
  <c r="I23" i="4"/>
  <c r="G23" i="4" s="1"/>
  <c r="I19" i="4"/>
  <c r="G19" i="4"/>
  <c r="I15" i="4"/>
  <c r="G15" i="4" s="1"/>
  <c r="I11" i="4"/>
  <c r="G11" i="4" s="1"/>
  <c r="G11" i="7" l="1"/>
  <c r="G19" i="7" s="1"/>
  <c r="I15" i="8"/>
  <c r="I31" i="6"/>
  <c r="G81" i="4"/>
  <c r="I81" i="4"/>
  <c r="I15" i="6" l="1"/>
  <c r="G15" i="6" l="1"/>
</calcChain>
</file>

<file path=xl/comments1.xml><?xml version="1.0" encoding="utf-8"?>
<comments xmlns="http://schemas.openxmlformats.org/spreadsheetml/2006/main">
  <authors>
    <author>AniaB</author>
  </authors>
  <commentList>
    <comment ref="I12" authorId="0" shapeId="0">
      <text>
        <r>
          <rPr>
            <b/>
            <sz val="9"/>
            <color indexed="81"/>
            <rFont val="Tahoma"/>
            <charset val="1"/>
          </rPr>
          <t>AniaB:</t>
        </r>
        <r>
          <rPr>
            <sz val="9"/>
            <color indexed="81"/>
            <rFont val="Tahoma"/>
            <charset val="1"/>
          </rPr>
          <t xml:space="preserve">
1.000.000-dofinansowanie z UG Sławoborze</t>
        </r>
      </text>
    </comment>
  </commentList>
</comments>
</file>

<file path=xl/comments2.xml><?xml version="1.0" encoding="utf-8"?>
<comments xmlns="http://schemas.openxmlformats.org/spreadsheetml/2006/main">
  <authors>
    <author>AniaB</author>
  </authors>
  <commentList>
    <comment ref="I12" authorId="0" shapeId="0">
      <text>
        <r>
          <rPr>
            <b/>
            <sz val="9"/>
            <color indexed="81"/>
            <rFont val="Tahoma"/>
            <charset val="1"/>
          </rPr>
          <t>AniaB:</t>
        </r>
        <r>
          <rPr>
            <sz val="9"/>
            <color indexed="81"/>
            <rFont val="Tahoma"/>
            <charset val="1"/>
          </rPr>
          <t xml:space="preserve">
1.000.000-dofinansowanie z UG Sławoborze</t>
        </r>
      </text>
    </comment>
  </commentList>
</comments>
</file>

<file path=xl/comments3.xml><?xml version="1.0" encoding="utf-8"?>
<comments xmlns="http://schemas.openxmlformats.org/spreadsheetml/2006/main">
  <authors>
    <author>AniaB</author>
  </authors>
  <commentList>
    <comment ref="I12" authorId="0" shapeId="0">
      <text>
        <r>
          <rPr>
            <b/>
            <sz val="9"/>
            <color indexed="81"/>
            <rFont val="Tahoma"/>
            <charset val="1"/>
          </rPr>
          <t>AniaB:</t>
        </r>
        <r>
          <rPr>
            <sz val="9"/>
            <color indexed="81"/>
            <rFont val="Tahoma"/>
            <charset val="1"/>
          </rPr>
          <t xml:space="preserve">
1.000.000-dofinansowanie z UG Sławoborze</t>
        </r>
      </text>
    </comment>
  </commentList>
</comments>
</file>

<file path=xl/sharedStrings.xml><?xml version="1.0" encoding="utf-8"?>
<sst xmlns="http://schemas.openxmlformats.org/spreadsheetml/2006/main" count="261" uniqueCount="55">
  <si>
    <t>Tabela Nr 2</t>
  </si>
  <si>
    <t>Jednostka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</si>
  <si>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</si>
  <si>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</si>
  <si>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</si>
  <si>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</si>
  <si>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</si>
  <si>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</si>
  <si>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</si>
  <si>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</si>
  <si>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</si>
  <si>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</si>
  <si>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</si>
  <si>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</si>
  <si>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</si>
  <si>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</si>
  <si>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</si>
  <si>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</si>
  <si>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</si>
  <si>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 xml:space="preserve">Starostwo Powiatowe w Świdwinie </t>
  </si>
  <si>
    <t>OGÓŁEM:</t>
  </si>
  <si>
    <t xml:space="preserve">środki własne </t>
  </si>
  <si>
    <t>środki pomocowe</t>
  </si>
  <si>
    <t>inne środki</t>
  </si>
  <si>
    <t xml:space="preserve">RAZEM </t>
  </si>
  <si>
    <t>Tabela Nr 3</t>
  </si>
  <si>
    <t>Powiatowy Zarząd Dróg w Świdwinie</t>
  </si>
  <si>
    <t>Tabela Nr 1</t>
  </si>
  <si>
    <t>Starostwo Powiatowe w Świdwinie</t>
  </si>
  <si>
    <t>Utworzenie i uzbrojenie strefy aktywności biznesowej</t>
  </si>
  <si>
    <t>Zadania inwestycyjne do realizacji w 2020 roku</t>
  </si>
  <si>
    <t>Zakupy inwestycyjne</t>
  </si>
  <si>
    <t>Wydatki inwestycyjne - dokumentacje, nadzory</t>
  </si>
  <si>
    <t>Plan na 2020r.</t>
  </si>
  <si>
    <t>Zadania inwestycyjne do realizacji w 2021 roku</t>
  </si>
  <si>
    <t>Tabela Nr 4</t>
  </si>
  <si>
    <t>Plan na 2022r.</t>
  </si>
  <si>
    <t>Zadania inwestycyjne do realizacji w 2022 roku</t>
  </si>
  <si>
    <t>Plan na 2021r.</t>
  </si>
  <si>
    <t>Przebudowa drogi powiatowej nr 3340Z od granicy powiatu do miejscowości Sławoborze Odcinek IIIb</t>
  </si>
  <si>
    <t>Budowa Regionalnej Infrastruktury Informacji Przestrzennej Województwa Zachodniopomorskiego na lata 2020-2022</t>
  </si>
  <si>
    <t>Stworzenie Centrum Popularyzacyjnego Naukę na obszarze Strefy Centralnej          w Świdwinie</t>
  </si>
  <si>
    <t>Rozbudowa garażu dwustanowiskowego; Odmalowanie elewacji budynku Starostwa Powiatowego</t>
  </si>
  <si>
    <t>Zagospodarowanie placu za Starostwem Powiatowym</t>
  </si>
  <si>
    <t>Zakup serwera dla szpitala           w Połczynie Zdroju</t>
  </si>
  <si>
    <t>Przyłączenie węzła do miejskiej sieci ciepłowniczej</t>
  </si>
  <si>
    <t>Centrum Placówek Opiekuńczo - Wychowawczych w Świdwinie</t>
  </si>
  <si>
    <t>Zakup tomografu komputerowego dla szpitala w Połczynie Zdroju</t>
  </si>
  <si>
    <t>Przebudowa drogi powiatowej nr 3340Z od granicy powiatu do miejscowości Sławoborze Odcinek IIIa</t>
  </si>
  <si>
    <t>Zadania inwestycyjne do realizacji w 2023 roku</t>
  </si>
  <si>
    <t>Przebudowa drogi powiatowej nr 3340Z od granicy powiatu do miejscowości Sławoborze Odcinek II b</t>
  </si>
  <si>
    <t>Przebudowa drogi powiatowej nr 3340Z od granicy powiatu do miejscowości Sławoborze Odcinek II a</t>
  </si>
  <si>
    <t>Plan na 2023r.</t>
  </si>
  <si>
    <t xml:space="preserve">Zakup samochodu osobowego </t>
  </si>
  <si>
    <t>Modernizacja sal do praktycznej nauki zawodu w Zespole Szkół Rolniczych CKZ w Świdwinie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</si>
</sst>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3" fillId="0" borderId="7" xfId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164" fontId="4" fillId="0" borderId="7" xfId="1" applyNumberFormat="1" applyFont="1" applyBorder="1" applyAlignment="1">
      <alignment vertical="center" wrapText="1"/>
    </xf>
    <xf numFmtId="164" fontId="6" fillId="0" borderId="7" xfId="2" applyNumberFormat="1" applyFont="1" applyBorder="1"/>
    <xf numFmtId="164" fontId="7" fillId="0" borderId="7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/>
    <xf numFmtId="0" fontId="3" fillId="2" borderId="7" xfId="1" applyFont="1" applyFill="1" applyBorder="1"/>
    <xf numFmtId="0" fontId="3" fillId="2" borderId="7" xfId="1" applyFont="1" applyFill="1" applyBorder="1" applyAlignment="1">
      <alignment wrapText="1"/>
    </xf>
    <xf numFmtId="0" fontId="7" fillId="2" borderId="7" xfId="1" applyFont="1" applyFill="1" applyBorder="1"/>
    <xf numFmtId="0" fontId="7" fillId="2" borderId="7" xfId="1" applyFont="1" applyFill="1" applyBorder="1" applyAlignment="1">
      <alignment wrapText="1"/>
    </xf>
    <xf numFmtId="164" fontId="4" fillId="0" borderId="7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/>
    <xf numFmtId="164" fontId="3" fillId="0" borderId="7" xfId="1" applyNumberFormat="1" applyFont="1" applyBorder="1" applyAlignment="1">
      <alignment vertical="center" wrapText="1"/>
    </xf>
    <xf numFmtId="0" fontId="6" fillId="0" borderId="0" xfId="0" applyFont="1" applyFill="1" applyBorder="1"/>
    <xf numFmtId="164" fontId="3" fillId="0" borderId="7" xfId="1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4" fontId="3" fillId="0" borderId="7" xfId="2" applyNumberFormat="1" applyFont="1" applyFill="1" applyBorder="1" applyAlignment="1">
      <alignment vertical="center"/>
    </xf>
    <xf numFmtId="164" fontId="6" fillId="0" borderId="7" xfId="2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4" fillId="0" borderId="7" xfId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3" xfId="1" applyNumberFormat="1" applyFont="1" applyFill="1" applyBorder="1" applyAlignment="1">
      <alignment vertical="center" wrapText="1"/>
    </xf>
    <xf numFmtId="164" fontId="3" fillId="0" borderId="5" xfId="1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3">
    <cellStyle name="Normalny" xfId="0" builtinId="0"/>
    <cellStyle name="Normalny 4 3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10" workbookViewId="0">
      <selection activeCell="I12" sqref="I12:I14"/>
    </sheetView>
  </sheetViews>
  <sheetFormatPr defaultRowHeight="15"/>
  <cols>
    <col min="1" max="1" width="3.28515625" style="9" customWidth="1"/>
    <col min="2" max="2" width="4.7109375" style="9" customWidth="1"/>
    <col min="3" max="3" width="6.7109375" style="9" customWidth="1"/>
    <col min="4" max="4" width="28" style="9" customWidth="1"/>
    <col min="5" max="5" width="17.5703125" style="9" customWidth="1"/>
    <col min="6" max="6" width="8" style="9" customWidth="1"/>
    <col min="7" max="7" width="10.140625" style="9" customWidth="1"/>
    <col min="8" max="8" width="13.42578125" style="9" customWidth="1"/>
    <col min="9" max="9" width="10.42578125" style="9" customWidth="1"/>
    <col min="10" max="11" width="9.140625" style="9"/>
  </cols>
  <sheetData>
    <row r="1" spans="1:11">
      <c r="G1" s="69" t="s">
        <v>27</v>
      </c>
      <c r="H1" s="69"/>
      <c r="I1" s="69"/>
    </row>
    <row r="3" spans="1:11">
      <c r="A3" s="70" t="s">
        <v>30</v>
      </c>
      <c r="B3" s="70"/>
      <c r="C3" s="70"/>
      <c r="D3" s="70"/>
      <c r="E3" s="70"/>
      <c r="F3" s="70"/>
      <c r="G3" s="70"/>
      <c r="H3" s="70"/>
      <c r="I3" s="70"/>
    </row>
    <row r="4" spans="1:11">
      <c r="A4" s="28"/>
    </row>
    <row r="5" spans="1:11">
      <c r="A5" s="6"/>
      <c r="B5" s="6"/>
      <c r="C5" s="6"/>
      <c r="D5" s="6"/>
      <c r="E5" s="6" t="s">
        <v>1</v>
      </c>
      <c r="F5" s="6"/>
      <c r="G5" s="6"/>
      <c r="H5" s="10"/>
      <c r="I5" s="62" t="s">
        <v>33</v>
      </c>
      <c r="J5"/>
      <c r="K5"/>
    </row>
    <row r="6" spans="1:11">
      <c r="A6" s="7"/>
      <c r="B6" s="7"/>
      <c r="C6" s="7"/>
      <c r="D6" s="7" t="s">
        <v>2</v>
      </c>
      <c r="E6" s="7" t="s">
        <v>3</v>
      </c>
      <c r="F6" s="7" t="s">
        <v>4</v>
      </c>
      <c r="G6" s="7" t="s">
        <v>5</v>
      </c>
      <c r="H6" s="11" t="s">
        <v>6</v>
      </c>
      <c r="I6" s="63"/>
      <c r="J6"/>
      <c r="K6"/>
    </row>
    <row r="7" spans="1:11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11" t="s">
        <v>14</v>
      </c>
      <c r="I7" s="63"/>
      <c r="J7"/>
      <c r="K7"/>
    </row>
    <row r="8" spans="1:11">
      <c r="A8" s="7"/>
      <c r="B8" s="7"/>
      <c r="C8" s="7"/>
      <c r="D8" s="7"/>
      <c r="E8" s="7" t="s">
        <v>15</v>
      </c>
      <c r="F8" s="7"/>
      <c r="G8" s="7" t="s">
        <v>16</v>
      </c>
      <c r="H8" s="11"/>
      <c r="I8" s="63"/>
      <c r="J8"/>
      <c r="K8"/>
    </row>
    <row r="9" spans="1:11">
      <c r="A9" s="8"/>
      <c r="B9" s="8"/>
      <c r="C9" s="8"/>
      <c r="D9" s="8"/>
      <c r="E9" s="8" t="s">
        <v>17</v>
      </c>
      <c r="F9" s="8"/>
      <c r="G9" s="8" t="s">
        <v>18</v>
      </c>
      <c r="H9" s="12"/>
      <c r="I9" s="64"/>
      <c r="J9"/>
      <c r="K9"/>
    </row>
    <row r="10" spans="1:11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  <c r="J10"/>
      <c r="K10"/>
    </row>
    <row r="11" spans="1:11">
      <c r="A11" s="71">
        <v>1</v>
      </c>
      <c r="B11" s="71">
        <v>600</v>
      </c>
      <c r="C11" s="71">
        <v>60014</v>
      </c>
      <c r="D11" s="74" t="s">
        <v>39</v>
      </c>
      <c r="E11" s="77" t="s">
        <v>26</v>
      </c>
      <c r="F11" s="77">
        <v>2020</v>
      </c>
      <c r="G11" s="80">
        <f>I11</f>
        <v>5528122</v>
      </c>
      <c r="H11" s="13" t="s">
        <v>20</v>
      </c>
      <c r="I11" s="18">
        <f>SUM(I12:I14)</f>
        <v>5528122</v>
      </c>
      <c r="J11"/>
      <c r="K11"/>
    </row>
    <row r="12" spans="1:11">
      <c r="A12" s="72"/>
      <c r="B12" s="72"/>
      <c r="C12" s="72"/>
      <c r="D12" s="75"/>
      <c r="E12" s="78"/>
      <c r="F12" s="78"/>
      <c r="G12" s="81"/>
      <c r="H12" s="14" t="s">
        <v>21</v>
      </c>
      <c r="I12" s="29">
        <v>2764061</v>
      </c>
      <c r="J12"/>
      <c r="K12"/>
    </row>
    <row r="13" spans="1:11" ht="26.25">
      <c r="A13" s="72"/>
      <c r="B13" s="72"/>
      <c r="C13" s="72"/>
      <c r="D13" s="75"/>
      <c r="E13" s="78"/>
      <c r="F13" s="78"/>
      <c r="G13" s="81"/>
      <c r="H13" s="15" t="s">
        <v>22</v>
      </c>
      <c r="I13" s="19">
        <v>0</v>
      </c>
      <c r="J13"/>
      <c r="K13"/>
    </row>
    <row r="14" spans="1:11">
      <c r="A14" s="73"/>
      <c r="B14" s="73"/>
      <c r="C14" s="73"/>
      <c r="D14" s="76"/>
      <c r="E14" s="79"/>
      <c r="F14" s="79"/>
      <c r="G14" s="82"/>
      <c r="H14" s="14" t="s">
        <v>23</v>
      </c>
      <c r="I14" s="19">
        <v>2764061</v>
      </c>
      <c r="J14"/>
      <c r="K14"/>
    </row>
    <row r="15" spans="1:11">
      <c r="A15" s="56">
        <v>2</v>
      </c>
      <c r="B15" s="56">
        <v>600</v>
      </c>
      <c r="C15" s="56">
        <v>60014</v>
      </c>
      <c r="D15" s="59" t="s">
        <v>31</v>
      </c>
      <c r="E15" s="50" t="s">
        <v>26</v>
      </c>
      <c r="F15" s="50">
        <v>2020</v>
      </c>
      <c r="G15" s="53">
        <f>I15</f>
        <v>226000</v>
      </c>
      <c r="H15" s="13" t="s">
        <v>20</v>
      </c>
      <c r="I15" s="3">
        <f>SUM(I16:I18)</f>
        <v>226000</v>
      </c>
      <c r="J15"/>
      <c r="K15"/>
    </row>
    <row r="16" spans="1:11">
      <c r="A16" s="57"/>
      <c r="B16" s="57"/>
      <c r="C16" s="57"/>
      <c r="D16" s="60"/>
      <c r="E16" s="51"/>
      <c r="F16" s="51"/>
      <c r="G16" s="54"/>
      <c r="H16" s="14" t="s">
        <v>21</v>
      </c>
      <c r="I16" s="30">
        <v>226000</v>
      </c>
      <c r="J16"/>
      <c r="K16"/>
    </row>
    <row r="17" spans="1:11" ht="26.25">
      <c r="A17" s="57"/>
      <c r="B17" s="57"/>
      <c r="C17" s="57"/>
      <c r="D17" s="60"/>
      <c r="E17" s="51"/>
      <c r="F17" s="51"/>
      <c r="G17" s="54"/>
      <c r="H17" s="15" t="s">
        <v>22</v>
      </c>
      <c r="I17" s="27"/>
      <c r="J17"/>
      <c r="K17"/>
    </row>
    <row r="18" spans="1:11">
      <c r="A18" s="58"/>
      <c r="B18" s="58"/>
      <c r="C18" s="58"/>
      <c r="D18" s="61"/>
      <c r="E18" s="52"/>
      <c r="F18" s="52"/>
      <c r="G18" s="55"/>
      <c r="H18" s="14" t="s">
        <v>23</v>
      </c>
      <c r="I18" s="27">
        <v>0</v>
      </c>
      <c r="J18"/>
      <c r="K18"/>
    </row>
    <row r="19" spans="1:11">
      <c r="A19" s="56">
        <v>3</v>
      </c>
      <c r="B19" s="56">
        <v>710</v>
      </c>
      <c r="C19" s="56">
        <v>71012</v>
      </c>
      <c r="D19" s="59" t="s">
        <v>40</v>
      </c>
      <c r="E19" s="50" t="s">
        <v>19</v>
      </c>
      <c r="F19" s="50">
        <v>2020</v>
      </c>
      <c r="G19" s="53">
        <f>I19</f>
        <v>200485</v>
      </c>
      <c r="H19" s="13" t="s">
        <v>20</v>
      </c>
      <c r="I19" s="3">
        <f>SUM(I20:I22)</f>
        <v>200485</v>
      </c>
      <c r="J19"/>
      <c r="K19"/>
    </row>
    <row r="20" spans="1:11">
      <c r="A20" s="57"/>
      <c r="B20" s="57"/>
      <c r="C20" s="57"/>
      <c r="D20" s="60"/>
      <c r="E20" s="51"/>
      <c r="F20" s="51"/>
      <c r="G20" s="54"/>
      <c r="H20" s="14" t="s">
        <v>21</v>
      </c>
      <c r="I20" s="30">
        <v>10485</v>
      </c>
      <c r="J20"/>
      <c r="K20"/>
    </row>
    <row r="21" spans="1:11" ht="26.25">
      <c r="A21" s="57"/>
      <c r="B21" s="57"/>
      <c r="C21" s="57"/>
      <c r="D21" s="60"/>
      <c r="E21" s="51"/>
      <c r="F21" s="51"/>
      <c r="G21" s="54"/>
      <c r="H21" s="15" t="s">
        <v>22</v>
      </c>
      <c r="I21" s="27">
        <v>190000</v>
      </c>
      <c r="J21"/>
      <c r="K21"/>
    </row>
    <row r="22" spans="1:11">
      <c r="A22" s="58"/>
      <c r="B22" s="58"/>
      <c r="C22" s="58"/>
      <c r="D22" s="61"/>
      <c r="E22" s="52"/>
      <c r="F22" s="52"/>
      <c r="G22" s="55"/>
      <c r="H22" s="14" t="s">
        <v>23</v>
      </c>
      <c r="I22" s="27">
        <v>0</v>
      </c>
      <c r="J22"/>
      <c r="K22"/>
    </row>
    <row r="23" spans="1:11">
      <c r="A23" s="56">
        <v>4</v>
      </c>
      <c r="B23" s="56">
        <v>710</v>
      </c>
      <c r="C23" s="56">
        <v>71012</v>
      </c>
      <c r="D23" s="59" t="s">
        <v>31</v>
      </c>
      <c r="E23" s="50" t="s">
        <v>19</v>
      </c>
      <c r="F23" s="50">
        <v>2020</v>
      </c>
      <c r="G23" s="53">
        <f>I23</f>
        <v>12500</v>
      </c>
      <c r="H23" s="13" t="s">
        <v>20</v>
      </c>
      <c r="I23" s="3">
        <f>SUM(I24:I26)</f>
        <v>12500</v>
      </c>
      <c r="J23"/>
      <c r="K23"/>
    </row>
    <row r="24" spans="1:11">
      <c r="A24" s="57"/>
      <c r="B24" s="57"/>
      <c r="C24" s="57"/>
      <c r="D24" s="60"/>
      <c r="E24" s="51"/>
      <c r="F24" s="51"/>
      <c r="G24" s="54"/>
      <c r="H24" s="14" t="s">
        <v>21</v>
      </c>
      <c r="I24" s="30">
        <v>12500</v>
      </c>
      <c r="J24"/>
      <c r="K24"/>
    </row>
    <row r="25" spans="1:11" ht="26.25">
      <c r="A25" s="57"/>
      <c r="B25" s="57"/>
      <c r="C25" s="57"/>
      <c r="D25" s="60"/>
      <c r="E25" s="51"/>
      <c r="F25" s="51"/>
      <c r="G25" s="54"/>
      <c r="H25" s="15" t="s">
        <v>22</v>
      </c>
      <c r="I25" s="27"/>
      <c r="J25"/>
      <c r="K25"/>
    </row>
    <row r="26" spans="1:11">
      <c r="A26" s="58"/>
      <c r="B26" s="58"/>
      <c r="C26" s="58"/>
      <c r="D26" s="61"/>
      <c r="E26" s="52"/>
      <c r="F26" s="52"/>
      <c r="G26" s="55"/>
      <c r="H26" s="14" t="s">
        <v>23</v>
      </c>
      <c r="I26" s="27">
        <v>0</v>
      </c>
      <c r="J26"/>
      <c r="K26"/>
    </row>
    <row r="27" spans="1:11">
      <c r="A27" s="67">
        <v>5</v>
      </c>
      <c r="B27" s="67">
        <v>750</v>
      </c>
      <c r="C27" s="67">
        <v>75020</v>
      </c>
      <c r="D27" s="68" t="s">
        <v>31</v>
      </c>
      <c r="E27" s="65" t="s">
        <v>19</v>
      </c>
      <c r="F27" s="65">
        <v>2020</v>
      </c>
      <c r="G27" s="66">
        <f>I27</f>
        <v>25000</v>
      </c>
      <c r="H27" s="13" t="s">
        <v>20</v>
      </c>
      <c r="I27" s="3">
        <f>SUM(I28:I30)</f>
        <v>25000</v>
      </c>
      <c r="J27"/>
      <c r="K27"/>
    </row>
    <row r="28" spans="1:11">
      <c r="A28" s="67"/>
      <c r="B28" s="67"/>
      <c r="C28" s="67"/>
      <c r="D28" s="68"/>
      <c r="E28" s="65"/>
      <c r="F28" s="65"/>
      <c r="G28" s="66"/>
      <c r="H28" s="14" t="s">
        <v>21</v>
      </c>
      <c r="I28" s="30">
        <v>25000</v>
      </c>
      <c r="J28"/>
      <c r="K28"/>
    </row>
    <row r="29" spans="1:11" ht="26.25">
      <c r="A29" s="67"/>
      <c r="B29" s="67"/>
      <c r="C29" s="67"/>
      <c r="D29" s="68"/>
      <c r="E29" s="65"/>
      <c r="F29" s="65"/>
      <c r="G29" s="66"/>
      <c r="H29" s="15" t="s">
        <v>22</v>
      </c>
      <c r="I29" s="27"/>
      <c r="J29"/>
      <c r="K29"/>
    </row>
    <row r="30" spans="1:11">
      <c r="A30" s="67"/>
      <c r="B30" s="67"/>
      <c r="C30" s="67"/>
      <c r="D30" s="68"/>
      <c r="E30" s="65"/>
      <c r="F30" s="65"/>
      <c r="G30" s="66"/>
      <c r="H30" s="14" t="s">
        <v>23</v>
      </c>
      <c r="I30" s="27">
        <v>0</v>
      </c>
      <c r="J30"/>
      <c r="K30"/>
    </row>
    <row r="31" spans="1:11">
      <c r="A31" s="56">
        <v>6</v>
      </c>
      <c r="B31" s="56">
        <v>750</v>
      </c>
      <c r="C31" s="56">
        <v>75095</v>
      </c>
      <c r="D31" s="59" t="s">
        <v>32</v>
      </c>
      <c r="E31" s="50" t="s">
        <v>28</v>
      </c>
      <c r="F31" s="50">
        <v>2020</v>
      </c>
      <c r="G31" s="53">
        <f>I31</f>
        <v>80000</v>
      </c>
      <c r="H31" s="13" t="s">
        <v>20</v>
      </c>
      <c r="I31" s="3">
        <f>SUM(I32:I34)</f>
        <v>80000</v>
      </c>
      <c r="J31"/>
      <c r="K31"/>
    </row>
    <row r="32" spans="1:11">
      <c r="A32" s="57"/>
      <c r="B32" s="57"/>
      <c r="C32" s="57"/>
      <c r="D32" s="60"/>
      <c r="E32" s="51"/>
      <c r="F32" s="51"/>
      <c r="G32" s="54"/>
      <c r="H32" s="14" t="s">
        <v>21</v>
      </c>
      <c r="I32" s="30">
        <v>80000</v>
      </c>
      <c r="J32"/>
      <c r="K32"/>
    </row>
    <row r="33" spans="1:11" ht="26.25">
      <c r="A33" s="57"/>
      <c r="B33" s="57"/>
      <c r="C33" s="57"/>
      <c r="D33" s="60"/>
      <c r="E33" s="51"/>
      <c r="F33" s="51"/>
      <c r="G33" s="54"/>
      <c r="H33" s="15" t="s">
        <v>22</v>
      </c>
      <c r="I33" s="27"/>
      <c r="J33"/>
      <c r="K33"/>
    </row>
    <row r="34" spans="1:11">
      <c r="A34" s="58"/>
      <c r="B34" s="58"/>
      <c r="C34" s="58"/>
      <c r="D34" s="61"/>
      <c r="E34" s="52"/>
      <c r="F34" s="52"/>
      <c r="G34" s="55"/>
      <c r="H34" s="14" t="s">
        <v>23</v>
      </c>
      <c r="I34" s="27"/>
      <c r="J34"/>
      <c r="K34"/>
    </row>
    <row r="35" spans="1:11">
      <c r="A35" s="56">
        <v>7</v>
      </c>
      <c r="B35" s="56">
        <v>750</v>
      </c>
      <c r="C35" s="56">
        <v>75095</v>
      </c>
      <c r="D35" s="59" t="s">
        <v>29</v>
      </c>
      <c r="E35" s="50" t="s">
        <v>19</v>
      </c>
      <c r="F35" s="50">
        <v>2020</v>
      </c>
      <c r="G35" s="53">
        <f>I35</f>
        <v>2565531</v>
      </c>
      <c r="H35" s="13" t="s">
        <v>20</v>
      </c>
      <c r="I35" s="3">
        <f>SUM(I36:I38)</f>
        <v>2565531</v>
      </c>
      <c r="J35"/>
      <c r="K35"/>
    </row>
    <row r="36" spans="1:11">
      <c r="A36" s="57"/>
      <c r="B36" s="57"/>
      <c r="C36" s="57"/>
      <c r="D36" s="60"/>
      <c r="E36" s="51"/>
      <c r="F36" s="51"/>
      <c r="G36" s="54"/>
      <c r="H36" s="14" t="s">
        <v>21</v>
      </c>
      <c r="I36" s="30">
        <v>826146</v>
      </c>
      <c r="J36"/>
      <c r="K36"/>
    </row>
    <row r="37" spans="1:11" ht="26.25">
      <c r="A37" s="57"/>
      <c r="B37" s="57"/>
      <c r="C37" s="57"/>
      <c r="D37" s="60"/>
      <c r="E37" s="51"/>
      <c r="F37" s="51"/>
      <c r="G37" s="54"/>
      <c r="H37" s="15" t="s">
        <v>22</v>
      </c>
      <c r="I37" s="27">
        <v>1739385</v>
      </c>
      <c r="J37"/>
      <c r="K37"/>
    </row>
    <row r="38" spans="1:11">
      <c r="A38" s="58"/>
      <c r="B38" s="58"/>
      <c r="C38" s="58"/>
      <c r="D38" s="61"/>
      <c r="E38" s="52"/>
      <c r="F38" s="52"/>
      <c r="G38" s="55"/>
      <c r="H38" s="14" t="s">
        <v>23</v>
      </c>
      <c r="I38" s="27">
        <v>0</v>
      </c>
      <c r="J38"/>
      <c r="K38"/>
    </row>
    <row r="39" spans="1:11">
      <c r="A39" s="56">
        <v>8</v>
      </c>
      <c r="B39" s="56">
        <v>750</v>
      </c>
      <c r="C39" s="56">
        <v>75095</v>
      </c>
      <c r="D39" s="59" t="s">
        <v>41</v>
      </c>
      <c r="E39" s="50" t="s">
        <v>19</v>
      </c>
      <c r="F39" s="50">
        <v>2020</v>
      </c>
      <c r="G39" s="53">
        <f>I39</f>
        <v>3354562</v>
      </c>
      <c r="H39" s="13" t="s">
        <v>20</v>
      </c>
      <c r="I39" s="31">
        <f>I40+I41</f>
        <v>3354562</v>
      </c>
      <c r="J39"/>
      <c r="K39"/>
    </row>
    <row r="40" spans="1:11">
      <c r="A40" s="57"/>
      <c r="B40" s="57"/>
      <c r="C40" s="57"/>
      <c r="D40" s="60"/>
      <c r="E40" s="51"/>
      <c r="F40" s="51"/>
      <c r="G40" s="54"/>
      <c r="H40" s="14" t="s">
        <v>21</v>
      </c>
      <c r="I40" s="32">
        <v>1050313</v>
      </c>
      <c r="J40"/>
      <c r="K40"/>
    </row>
    <row r="41" spans="1:11" ht="26.25">
      <c r="A41" s="57"/>
      <c r="B41" s="57"/>
      <c r="C41" s="57"/>
      <c r="D41" s="60"/>
      <c r="E41" s="51"/>
      <c r="F41" s="51"/>
      <c r="G41" s="54"/>
      <c r="H41" s="15" t="s">
        <v>22</v>
      </c>
      <c r="I41" s="32">
        <v>2304249</v>
      </c>
      <c r="J41"/>
      <c r="K41"/>
    </row>
    <row r="42" spans="1:11">
      <c r="A42" s="58"/>
      <c r="B42" s="58"/>
      <c r="C42" s="58"/>
      <c r="D42" s="61"/>
      <c r="E42" s="52"/>
      <c r="F42" s="52"/>
      <c r="G42" s="55"/>
      <c r="H42" s="14" t="s">
        <v>23</v>
      </c>
      <c r="I42" s="33">
        <v>0</v>
      </c>
      <c r="J42"/>
      <c r="K42"/>
    </row>
    <row r="43" spans="1:11">
      <c r="A43" s="20"/>
      <c r="B43" s="20"/>
      <c r="C43" s="20"/>
      <c r="D43" s="21"/>
      <c r="E43" s="22"/>
      <c r="F43" s="22"/>
      <c r="G43" s="23"/>
      <c r="H43" s="24"/>
      <c r="I43" s="26"/>
      <c r="J43"/>
      <c r="K43"/>
    </row>
    <row r="44" spans="1:11">
      <c r="A44" s="20"/>
      <c r="B44" s="20"/>
      <c r="C44" s="20"/>
      <c r="D44" s="21"/>
      <c r="E44" s="22"/>
      <c r="F44" s="22"/>
      <c r="G44" s="23"/>
      <c r="H44" s="24"/>
      <c r="I44" s="26"/>
      <c r="J44"/>
      <c r="K44"/>
    </row>
    <row r="45" spans="1:11">
      <c r="A45" s="20"/>
      <c r="B45" s="20"/>
      <c r="C45" s="20"/>
      <c r="D45" s="21"/>
      <c r="E45" s="34"/>
      <c r="F45" s="22"/>
      <c r="G45" s="23"/>
      <c r="H45" s="24"/>
      <c r="I45" s="26"/>
      <c r="J45"/>
      <c r="K45"/>
    </row>
    <row r="46" spans="1:11">
      <c r="A46" s="20"/>
      <c r="B46" s="20"/>
      <c r="C46" s="20"/>
      <c r="D46" s="21"/>
      <c r="E46" s="22"/>
      <c r="F46" s="22"/>
      <c r="G46" s="23"/>
      <c r="H46" s="24"/>
      <c r="I46" s="26"/>
      <c r="J46"/>
      <c r="K46"/>
    </row>
    <row r="47" spans="1:11">
      <c r="A47" s="6"/>
      <c r="B47" s="6"/>
      <c r="C47" s="6"/>
      <c r="D47" s="6"/>
      <c r="E47" s="6" t="s">
        <v>1</v>
      </c>
      <c r="F47" s="6"/>
      <c r="G47" s="6"/>
      <c r="H47" s="10"/>
      <c r="I47" s="62" t="s">
        <v>33</v>
      </c>
      <c r="J47"/>
      <c r="K47"/>
    </row>
    <row r="48" spans="1:11">
      <c r="A48" s="7"/>
      <c r="B48" s="7"/>
      <c r="C48" s="7"/>
      <c r="D48" s="7" t="s">
        <v>2</v>
      </c>
      <c r="E48" s="7" t="s">
        <v>3</v>
      </c>
      <c r="F48" s="7" t="s">
        <v>4</v>
      </c>
      <c r="G48" s="7" t="s">
        <v>5</v>
      </c>
      <c r="H48" s="11" t="s">
        <v>6</v>
      </c>
      <c r="I48" s="63"/>
      <c r="J48"/>
      <c r="K48"/>
    </row>
    <row r="49" spans="1:11">
      <c r="A49" s="7" t="s">
        <v>7</v>
      </c>
      <c r="B49" s="7" t="s">
        <v>8</v>
      </c>
      <c r="C49" s="7" t="s">
        <v>9</v>
      </c>
      <c r="D49" s="7" t="s">
        <v>10</v>
      </c>
      <c r="E49" s="7" t="s">
        <v>11</v>
      </c>
      <c r="F49" s="7" t="s">
        <v>12</v>
      </c>
      <c r="G49" s="7" t="s">
        <v>13</v>
      </c>
      <c r="H49" s="11" t="s">
        <v>14</v>
      </c>
      <c r="I49" s="63"/>
      <c r="J49"/>
      <c r="K49"/>
    </row>
    <row r="50" spans="1:11">
      <c r="A50" s="7"/>
      <c r="B50" s="7"/>
      <c r="C50" s="7"/>
      <c r="D50" s="7"/>
      <c r="E50" s="7" t="s">
        <v>15</v>
      </c>
      <c r="F50" s="7"/>
      <c r="G50" s="7" t="s">
        <v>16</v>
      </c>
      <c r="H50" s="11"/>
      <c r="I50" s="63"/>
      <c r="J50"/>
      <c r="K50"/>
    </row>
    <row r="51" spans="1:11">
      <c r="A51" s="8"/>
      <c r="B51" s="8"/>
      <c r="C51" s="8"/>
      <c r="D51" s="8"/>
      <c r="E51" s="8" t="s">
        <v>17</v>
      </c>
      <c r="F51" s="8"/>
      <c r="G51" s="8" t="s">
        <v>18</v>
      </c>
      <c r="H51" s="12"/>
      <c r="I51" s="64"/>
      <c r="J51"/>
      <c r="K51"/>
    </row>
    <row r="52" spans="1:11">
      <c r="A52" s="1">
        <v>1</v>
      </c>
      <c r="B52" s="1">
        <v>2</v>
      </c>
      <c r="C52" s="1">
        <v>3</v>
      </c>
      <c r="D52" s="1">
        <v>4</v>
      </c>
      <c r="E52" s="1">
        <v>5</v>
      </c>
      <c r="F52" s="1">
        <v>6</v>
      </c>
      <c r="G52" s="1">
        <v>7</v>
      </c>
      <c r="H52" s="1">
        <v>8</v>
      </c>
      <c r="I52" s="2">
        <v>9</v>
      </c>
      <c r="J52"/>
      <c r="K52"/>
    </row>
    <row r="53" spans="1:11">
      <c r="A53" s="56">
        <v>9</v>
      </c>
      <c r="B53" s="56">
        <v>750</v>
      </c>
      <c r="C53" s="56">
        <v>75095</v>
      </c>
      <c r="D53" s="59" t="s">
        <v>54</v>
      </c>
      <c r="E53" s="50" t="s">
        <v>19</v>
      </c>
      <c r="F53" s="50">
        <v>2020</v>
      </c>
      <c r="G53" s="53">
        <f>I53</f>
        <v>659372</v>
      </c>
      <c r="H53" s="13" t="s">
        <v>20</v>
      </c>
      <c r="I53" s="31">
        <f>I54+I55</f>
        <v>659372</v>
      </c>
      <c r="J53"/>
      <c r="K53"/>
    </row>
    <row r="54" spans="1:11">
      <c r="A54" s="57"/>
      <c r="B54" s="57"/>
      <c r="C54" s="57"/>
      <c r="D54" s="60"/>
      <c r="E54" s="51"/>
      <c r="F54" s="51"/>
      <c r="G54" s="54"/>
      <c r="H54" s="14" t="s">
        <v>21</v>
      </c>
      <c r="I54" s="32">
        <v>98906</v>
      </c>
      <c r="J54"/>
      <c r="K54"/>
    </row>
    <row r="55" spans="1:11" ht="26.25">
      <c r="A55" s="57"/>
      <c r="B55" s="57"/>
      <c r="C55" s="57"/>
      <c r="D55" s="60"/>
      <c r="E55" s="51"/>
      <c r="F55" s="51"/>
      <c r="G55" s="54"/>
      <c r="H55" s="15" t="s">
        <v>22</v>
      </c>
      <c r="I55" s="32">
        <v>560466</v>
      </c>
      <c r="J55"/>
      <c r="K55"/>
    </row>
    <row r="56" spans="1:11">
      <c r="A56" s="58"/>
      <c r="B56" s="58"/>
      <c r="C56" s="58"/>
      <c r="D56" s="61"/>
      <c r="E56" s="52"/>
      <c r="F56" s="52"/>
      <c r="G56" s="55"/>
      <c r="H56" s="14" t="s">
        <v>23</v>
      </c>
      <c r="I56" s="33">
        <v>0</v>
      </c>
      <c r="J56"/>
      <c r="K56"/>
    </row>
    <row r="57" spans="1:11">
      <c r="A57" s="56">
        <v>10</v>
      </c>
      <c r="B57" s="56">
        <v>750</v>
      </c>
      <c r="C57" s="56">
        <v>75095</v>
      </c>
      <c r="D57" s="59" t="s">
        <v>42</v>
      </c>
      <c r="E57" s="50" t="s">
        <v>19</v>
      </c>
      <c r="F57" s="50">
        <v>2020</v>
      </c>
      <c r="G57" s="53">
        <f>I57</f>
        <v>133812</v>
      </c>
      <c r="H57" s="13" t="s">
        <v>20</v>
      </c>
      <c r="I57" s="31">
        <f>I58+I59</f>
        <v>133812</v>
      </c>
      <c r="J57"/>
      <c r="K57"/>
    </row>
    <row r="58" spans="1:11">
      <c r="A58" s="57"/>
      <c r="B58" s="57"/>
      <c r="C58" s="57"/>
      <c r="D58" s="60"/>
      <c r="E58" s="51"/>
      <c r="F58" s="51"/>
      <c r="G58" s="54"/>
      <c r="H58" s="14" t="s">
        <v>21</v>
      </c>
      <c r="I58" s="32">
        <v>133812</v>
      </c>
      <c r="J58"/>
      <c r="K58"/>
    </row>
    <row r="59" spans="1:11" ht="26.25">
      <c r="A59" s="57"/>
      <c r="B59" s="57"/>
      <c r="C59" s="57"/>
      <c r="D59" s="60"/>
      <c r="E59" s="51"/>
      <c r="F59" s="51"/>
      <c r="G59" s="54"/>
      <c r="H59" s="15" t="s">
        <v>22</v>
      </c>
      <c r="I59" s="32">
        <v>0</v>
      </c>
      <c r="J59"/>
      <c r="K59"/>
    </row>
    <row r="60" spans="1:11">
      <c r="A60" s="58"/>
      <c r="B60" s="58"/>
      <c r="C60" s="58"/>
      <c r="D60" s="61"/>
      <c r="E60" s="52"/>
      <c r="F60" s="52"/>
      <c r="G60" s="55"/>
      <c r="H60" s="14" t="s">
        <v>23</v>
      </c>
      <c r="I60" s="33">
        <v>0</v>
      </c>
      <c r="J60"/>
      <c r="K60"/>
    </row>
    <row r="61" spans="1:11">
      <c r="A61" s="56">
        <v>11</v>
      </c>
      <c r="B61" s="56">
        <v>750</v>
      </c>
      <c r="C61" s="56">
        <v>75095</v>
      </c>
      <c r="D61" s="59" t="s">
        <v>43</v>
      </c>
      <c r="E61" s="50" t="s">
        <v>19</v>
      </c>
      <c r="F61" s="50">
        <v>2020</v>
      </c>
      <c r="G61" s="53">
        <f>I61</f>
        <v>108927</v>
      </c>
      <c r="H61" s="13" t="s">
        <v>20</v>
      </c>
      <c r="I61" s="31">
        <f>I62+I63</f>
        <v>108927</v>
      </c>
      <c r="J61"/>
      <c r="K61"/>
    </row>
    <row r="62" spans="1:11">
      <c r="A62" s="57"/>
      <c r="B62" s="57"/>
      <c r="C62" s="57"/>
      <c r="D62" s="60"/>
      <c r="E62" s="51"/>
      <c r="F62" s="51"/>
      <c r="G62" s="54"/>
      <c r="H62" s="14" t="s">
        <v>21</v>
      </c>
      <c r="I62" s="32">
        <v>108927</v>
      </c>
      <c r="J62"/>
      <c r="K62"/>
    </row>
    <row r="63" spans="1:11" ht="26.25">
      <c r="A63" s="57"/>
      <c r="B63" s="57"/>
      <c r="C63" s="57"/>
      <c r="D63" s="60"/>
      <c r="E63" s="51"/>
      <c r="F63" s="51"/>
      <c r="G63" s="54"/>
      <c r="H63" s="15" t="s">
        <v>22</v>
      </c>
      <c r="I63" s="32">
        <v>0</v>
      </c>
      <c r="J63"/>
      <c r="K63"/>
    </row>
    <row r="64" spans="1:11">
      <c r="A64" s="58"/>
      <c r="B64" s="58"/>
      <c r="C64" s="58"/>
      <c r="D64" s="61"/>
      <c r="E64" s="52"/>
      <c r="F64" s="52"/>
      <c r="G64" s="55"/>
      <c r="H64" s="14" t="s">
        <v>23</v>
      </c>
      <c r="I64" s="33">
        <v>0</v>
      </c>
      <c r="J64"/>
      <c r="K64"/>
    </row>
    <row r="65" spans="1:11">
      <c r="A65" s="56">
        <v>12</v>
      </c>
      <c r="B65" s="56">
        <v>750</v>
      </c>
      <c r="C65" s="56">
        <v>75095</v>
      </c>
      <c r="D65" s="59" t="s">
        <v>53</v>
      </c>
      <c r="E65" s="50" t="s">
        <v>19</v>
      </c>
      <c r="F65" s="50">
        <v>2020</v>
      </c>
      <c r="G65" s="53">
        <f>I65</f>
        <v>120000</v>
      </c>
      <c r="H65" s="13" t="s">
        <v>20</v>
      </c>
      <c r="I65" s="31">
        <f>I66+I67</f>
        <v>120000</v>
      </c>
      <c r="J65"/>
      <c r="K65"/>
    </row>
    <row r="66" spans="1:11">
      <c r="A66" s="57"/>
      <c r="B66" s="57"/>
      <c r="C66" s="57"/>
      <c r="D66" s="60"/>
      <c r="E66" s="51"/>
      <c r="F66" s="51"/>
      <c r="G66" s="54"/>
      <c r="H66" s="14" t="s">
        <v>21</v>
      </c>
      <c r="I66" s="32">
        <v>120000</v>
      </c>
      <c r="J66"/>
      <c r="K66"/>
    </row>
    <row r="67" spans="1:11" ht="26.25">
      <c r="A67" s="57"/>
      <c r="B67" s="57"/>
      <c r="C67" s="57"/>
      <c r="D67" s="60"/>
      <c r="E67" s="51"/>
      <c r="F67" s="51"/>
      <c r="G67" s="54"/>
      <c r="H67" s="15" t="s">
        <v>22</v>
      </c>
      <c r="I67" s="32">
        <v>0</v>
      </c>
      <c r="J67"/>
      <c r="K67"/>
    </row>
    <row r="68" spans="1:11">
      <c r="A68" s="58"/>
      <c r="B68" s="58"/>
      <c r="C68" s="58"/>
      <c r="D68" s="61"/>
      <c r="E68" s="52"/>
      <c r="F68" s="52"/>
      <c r="G68" s="55"/>
      <c r="H68" s="14" t="s">
        <v>23</v>
      </c>
      <c r="I68" s="33">
        <v>0</v>
      </c>
      <c r="J68"/>
      <c r="K68"/>
    </row>
    <row r="69" spans="1:11">
      <c r="A69" s="56">
        <v>13</v>
      </c>
      <c r="B69" s="56">
        <v>851</v>
      </c>
      <c r="C69" s="56">
        <v>85195</v>
      </c>
      <c r="D69" s="59" t="s">
        <v>47</v>
      </c>
      <c r="E69" s="50" t="s">
        <v>19</v>
      </c>
      <c r="F69" s="50">
        <v>2020</v>
      </c>
      <c r="G69" s="53">
        <f>I69</f>
        <v>475000</v>
      </c>
      <c r="H69" s="13" t="s">
        <v>20</v>
      </c>
      <c r="I69" s="31">
        <f>I70+I71+I72</f>
        <v>475000</v>
      </c>
      <c r="J69"/>
      <c r="K69"/>
    </row>
    <row r="70" spans="1:11">
      <c r="A70" s="57"/>
      <c r="B70" s="57"/>
      <c r="C70" s="57"/>
      <c r="D70" s="60"/>
      <c r="E70" s="51"/>
      <c r="F70" s="51"/>
      <c r="G70" s="54"/>
      <c r="H70" s="14" t="s">
        <v>21</v>
      </c>
      <c r="I70" s="32">
        <v>475000</v>
      </c>
      <c r="J70"/>
      <c r="K70"/>
    </row>
    <row r="71" spans="1:11" ht="26.25">
      <c r="A71" s="57"/>
      <c r="B71" s="57"/>
      <c r="C71" s="57"/>
      <c r="D71" s="60"/>
      <c r="E71" s="51"/>
      <c r="F71" s="51"/>
      <c r="G71" s="54"/>
      <c r="H71" s="15" t="s">
        <v>22</v>
      </c>
      <c r="I71" s="32">
        <v>0</v>
      </c>
      <c r="J71"/>
      <c r="K71"/>
    </row>
    <row r="72" spans="1:11">
      <c r="A72" s="58"/>
      <c r="B72" s="58"/>
      <c r="C72" s="58"/>
      <c r="D72" s="61"/>
      <c r="E72" s="52"/>
      <c r="F72" s="52"/>
      <c r="G72" s="55"/>
      <c r="H72" s="14" t="s">
        <v>23</v>
      </c>
      <c r="I72" s="33">
        <v>0</v>
      </c>
      <c r="J72"/>
      <c r="K72"/>
    </row>
    <row r="73" spans="1:11" ht="15" customHeight="1">
      <c r="A73" s="56">
        <v>14</v>
      </c>
      <c r="B73" s="56">
        <v>851</v>
      </c>
      <c r="C73" s="56">
        <v>85195</v>
      </c>
      <c r="D73" s="59" t="s">
        <v>44</v>
      </c>
      <c r="E73" s="50" t="s">
        <v>19</v>
      </c>
      <c r="F73" s="50">
        <v>2020</v>
      </c>
      <c r="G73" s="53">
        <f>I73</f>
        <v>250000</v>
      </c>
      <c r="H73" s="13" t="s">
        <v>20</v>
      </c>
      <c r="I73" s="31">
        <f>I74+I75+I76</f>
        <v>250000</v>
      </c>
      <c r="J73"/>
      <c r="K73"/>
    </row>
    <row r="74" spans="1:11">
      <c r="A74" s="57"/>
      <c r="B74" s="57"/>
      <c r="C74" s="57"/>
      <c r="D74" s="60"/>
      <c r="E74" s="51"/>
      <c r="F74" s="51"/>
      <c r="G74" s="54"/>
      <c r="H74" s="14" t="s">
        <v>21</v>
      </c>
      <c r="I74" s="32">
        <v>250000</v>
      </c>
      <c r="J74"/>
      <c r="K74"/>
    </row>
    <row r="75" spans="1:11" ht="26.25">
      <c r="A75" s="57"/>
      <c r="B75" s="57"/>
      <c r="C75" s="57"/>
      <c r="D75" s="60"/>
      <c r="E75" s="51"/>
      <c r="F75" s="51"/>
      <c r="G75" s="54"/>
      <c r="H75" s="15" t="s">
        <v>22</v>
      </c>
      <c r="I75" s="32">
        <v>0</v>
      </c>
      <c r="J75"/>
      <c r="K75"/>
    </row>
    <row r="76" spans="1:11">
      <c r="A76" s="58"/>
      <c r="B76" s="58"/>
      <c r="C76" s="58"/>
      <c r="D76" s="61"/>
      <c r="E76" s="52"/>
      <c r="F76" s="52"/>
      <c r="G76" s="55"/>
      <c r="H76" s="14" t="s">
        <v>23</v>
      </c>
      <c r="I76" s="33">
        <v>0</v>
      </c>
      <c r="J76"/>
      <c r="K76"/>
    </row>
    <row r="77" spans="1:11">
      <c r="A77" s="56">
        <v>15</v>
      </c>
      <c r="B77" s="56">
        <v>855</v>
      </c>
      <c r="C77" s="56">
        <v>85510</v>
      </c>
      <c r="D77" s="59" t="s">
        <v>45</v>
      </c>
      <c r="E77" s="50" t="s">
        <v>46</v>
      </c>
      <c r="F77" s="50">
        <v>2020</v>
      </c>
      <c r="G77" s="53">
        <f>I77</f>
        <v>50000</v>
      </c>
      <c r="H77" s="13" t="s">
        <v>20</v>
      </c>
      <c r="I77" s="31">
        <f>I78+I79+I80</f>
        <v>50000</v>
      </c>
      <c r="J77"/>
      <c r="K77"/>
    </row>
    <row r="78" spans="1:11">
      <c r="A78" s="57"/>
      <c r="B78" s="57"/>
      <c r="C78" s="57"/>
      <c r="D78" s="60"/>
      <c r="E78" s="51"/>
      <c r="F78" s="51"/>
      <c r="G78" s="54"/>
      <c r="H78" s="14" t="s">
        <v>21</v>
      </c>
      <c r="I78" s="32">
        <v>50000</v>
      </c>
      <c r="J78"/>
      <c r="K78"/>
    </row>
    <row r="79" spans="1:11" ht="26.25">
      <c r="A79" s="57"/>
      <c r="B79" s="57"/>
      <c r="C79" s="57"/>
      <c r="D79" s="60"/>
      <c r="E79" s="51"/>
      <c r="F79" s="51"/>
      <c r="G79" s="54"/>
      <c r="H79" s="15" t="s">
        <v>22</v>
      </c>
      <c r="I79" s="32">
        <v>0</v>
      </c>
      <c r="J79"/>
      <c r="K79"/>
    </row>
    <row r="80" spans="1:11">
      <c r="A80" s="58"/>
      <c r="B80" s="58"/>
      <c r="C80" s="58"/>
      <c r="D80" s="61"/>
      <c r="E80" s="52"/>
      <c r="F80" s="52"/>
      <c r="G80" s="55"/>
      <c r="H80" s="14" t="s">
        <v>23</v>
      </c>
      <c r="I80" s="33">
        <v>0</v>
      </c>
      <c r="J80"/>
      <c r="K80"/>
    </row>
    <row r="81" spans="1:11">
      <c r="A81" s="35" t="s">
        <v>24</v>
      </c>
      <c r="B81" s="36"/>
      <c r="C81" s="36"/>
      <c r="D81" s="36"/>
      <c r="E81" s="37"/>
      <c r="F81" s="44">
        <v>2020</v>
      </c>
      <c r="G81" s="47">
        <f>G77+G73+G69+G65+G61+G57+G53+G39+G35+G31+G27+G23+G19+G15+G11</f>
        <v>13789311</v>
      </c>
      <c r="H81" s="13" t="s">
        <v>20</v>
      </c>
      <c r="I81" s="3">
        <f>I77+I73+I69+I65+I61+I57+I53+I39+I35+I31+I27+I23+I19+I15+I11</f>
        <v>13789311</v>
      </c>
      <c r="J81"/>
      <c r="K81"/>
    </row>
    <row r="82" spans="1:11">
      <c r="A82" s="38"/>
      <c r="B82" s="39"/>
      <c r="C82" s="39"/>
      <c r="D82" s="39"/>
      <c r="E82" s="40"/>
      <c r="F82" s="45"/>
      <c r="G82" s="48"/>
      <c r="H82" s="16" t="s">
        <v>21</v>
      </c>
      <c r="I82" s="5">
        <f>I78+I74+I70+I66+I62+I58+I54+I40+I36+I32+I28+I24+I20+I16+I12</f>
        <v>6231150</v>
      </c>
      <c r="J82"/>
      <c r="K82"/>
    </row>
    <row r="83" spans="1:11" ht="27">
      <c r="A83" s="38"/>
      <c r="B83" s="39"/>
      <c r="C83" s="39"/>
      <c r="D83" s="39"/>
      <c r="E83" s="40"/>
      <c r="F83" s="45"/>
      <c r="G83" s="48"/>
      <c r="H83" s="17" t="s">
        <v>22</v>
      </c>
      <c r="I83" s="5">
        <f>I79+I75+I71+I67+I63+I59+I55+I41+I37+I33+I29+I25+I21+I17+I13</f>
        <v>4794100</v>
      </c>
      <c r="J83"/>
      <c r="K83"/>
    </row>
    <row r="84" spans="1:11">
      <c r="A84" s="41"/>
      <c r="B84" s="42"/>
      <c r="C84" s="42"/>
      <c r="D84" s="42"/>
      <c r="E84" s="43"/>
      <c r="F84" s="46"/>
      <c r="G84" s="49"/>
      <c r="H84" s="16" t="s">
        <v>23</v>
      </c>
      <c r="I84" s="5">
        <f>I80+I76+I72+I68+I64+I60+I56+I42+I38+I34+I30+I26+I22+I18+I14</f>
        <v>2764061</v>
      </c>
      <c r="J84"/>
      <c r="K84"/>
    </row>
  </sheetData>
  <mergeCells count="112">
    <mergeCell ref="G15:G18"/>
    <mergeCell ref="B15:B18"/>
    <mergeCell ref="C15:C18"/>
    <mergeCell ref="D15:D18"/>
    <mergeCell ref="E15:E18"/>
    <mergeCell ref="F11:F14"/>
    <mergeCell ref="G11:G14"/>
    <mergeCell ref="G1:I1"/>
    <mergeCell ref="A3:I3"/>
    <mergeCell ref="I5:I9"/>
    <mergeCell ref="B11:B14"/>
    <mergeCell ref="C11:C14"/>
    <mergeCell ref="D11:D14"/>
    <mergeCell ref="E11:E14"/>
    <mergeCell ref="A11:A14"/>
    <mergeCell ref="F23:F26"/>
    <mergeCell ref="G23:G26"/>
    <mergeCell ref="B23:B26"/>
    <mergeCell ref="C23:C26"/>
    <mergeCell ref="D23:D26"/>
    <mergeCell ref="E23:E26"/>
    <mergeCell ref="A23:A26"/>
    <mergeCell ref="F19:F22"/>
    <mergeCell ref="G19:G22"/>
    <mergeCell ref="B19:B22"/>
    <mergeCell ref="C19:C22"/>
    <mergeCell ref="D19:D22"/>
    <mergeCell ref="E19:E22"/>
    <mergeCell ref="A19:A22"/>
    <mergeCell ref="A15:A18"/>
    <mergeCell ref="F15:F18"/>
    <mergeCell ref="E27:E30"/>
    <mergeCell ref="F27:F30"/>
    <mergeCell ref="G27:G30"/>
    <mergeCell ref="F31:F34"/>
    <mergeCell ref="G31:G34"/>
    <mergeCell ref="B27:B30"/>
    <mergeCell ref="C27:C30"/>
    <mergeCell ref="D27:D30"/>
    <mergeCell ref="A27:A30"/>
    <mergeCell ref="A31:A34"/>
    <mergeCell ref="B31:B34"/>
    <mergeCell ref="C31:C34"/>
    <mergeCell ref="D31:D34"/>
    <mergeCell ref="E31:E34"/>
    <mergeCell ref="I47:I51"/>
    <mergeCell ref="A53:A56"/>
    <mergeCell ref="B53:B56"/>
    <mergeCell ref="C53:C56"/>
    <mergeCell ref="D53:D56"/>
    <mergeCell ref="E53:E56"/>
    <mergeCell ref="F53:F56"/>
    <mergeCell ref="G53:G56"/>
    <mergeCell ref="F35:F38"/>
    <mergeCell ref="G35:G38"/>
    <mergeCell ref="A39:A42"/>
    <mergeCell ref="B39:B42"/>
    <mergeCell ref="C39:C42"/>
    <mergeCell ref="D39:D42"/>
    <mergeCell ref="E39:E42"/>
    <mergeCell ref="F39:F42"/>
    <mergeCell ref="G39:G42"/>
    <mergeCell ref="A35:A38"/>
    <mergeCell ref="B35:B38"/>
    <mergeCell ref="C35:C38"/>
    <mergeCell ref="D35:D38"/>
    <mergeCell ref="E35:E38"/>
    <mergeCell ref="F57:F60"/>
    <mergeCell ref="G57:G60"/>
    <mergeCell ref="A61:A64"/>
    <mergeCell ref="B61:B64"/>
    <mergeCell ref="C61:C64"/>
    <mergeCell ref="D61:D64"/>
    <mergeCell ref="E61:E64"/>
    <mergeCell ref="F61:F64"/>
    <mergeCell ref="G61:G64"/>
    <mergeCell ref="A57:A60"/>
    <mergeCell ref="B57:B60"/>
    <mergeCell ref="C57:C60"/>
    <mergeCell ref="D57:D60"/>
    <mergeCell ref="E57:E60"/>
    <mergeCell ref="F65:F68"/>
    <mergeCell ref="G65:G68"/>
    <mergeCell ref="A69:A72"/>
    <mergeCell ref="B69:B72"/>
    <mergeCell ref="C69:C72"/>
    <mergeCell ref="D69:D72"/>
    <mergeCell ref="E69:E72"/>
    <mergeCell ref="F69:F72"/>
    <mergeCell ref="G69:G72"/>
    <mergeCell ref="A65:A68"/>
    <mergeCell ref="B65:B68"/>
    <mergeCell ref="C65:C68"/>
    <mergeCell ref="D65:D68"/>
    <mergeCell ref="E65:E68"/>
    <mergeCell ref="A81:E84"/>
    <mergeCell ref="F81:F84"/>
    <mergeCell ref="G81:G84"/>
    <mergeCell ref="F73:F76"/>
    <mergeCell ref="G73:G76"/>
    <mergeCell ref="A77:A80"/>
    <mergeCell ref="B77:B80"/>
    <mergeCell ref="C77:C80"/>
    <mergeCell ref="D77:D80"/>
    <mergeCell ref="E77:E80"/>
    <mergeCell ref="F77:F80"/>
    <mergeCell ref="G77:G80"/>
    <mergeCell ref="A73:A76"/>
    <mergeCell ref="B73:B76"/>
    <mergeCell ref="C73:C76"/>
    <mergeCell ref="D73:D76"/>
    <mergeCell ref="E73:E76"/>
  </mergeCells>
  <pageMargins left="0.25" right="0.25" top="0.75" bottom="0.75" header="0.3" footer="0.3"/>
  <pageSetup paperSize="9" scale="96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opLeftCell="A10" workbookViewId="0">
      <selection activeCell="I12" sqref="I12:I14"/>
    </sheetView>
  </sheetViews>
  <sheetFormatPr defaultRowHeight="15"/>
  <cols>
    <col min="1" max="1" width="3.28515625" style="9" customWidth="1"/>
    <col min="2" max="2" width="4.7109375" style="9" customWidth="1"/>
    <col min="3" max="3" width="6.7109375" style="9" customWidth="1"/>
    <col min="4" max="4" width="27" style="9" customWidth="1"/>
    <col min="5" max="5" width="17.5703125" style="9" customWidth="1"/>
    <col min="6" max="6" width="8" style="9" customWidth="1"/>
    <col min="7" max="7" width="10.140625" style="9" customWidth="1"/>
    <col min="8" max="8" width="11.42578125" style="9" customWidth="1"/>
    <col min="9" max="9" width="10.42578125" style="9" customWidth="1"/>
  </cols>
  <sheetData>
    <row r="1" spans="1:15">
      <c r="G1" s="69" t="s">
        <v>0</v>
      </c>
      <c r="H1" s="69"/>
      <c r="I1" s="69"/>
    </row>
    <row r="3" spans="1:15">
      <c r="A3" s="70" t="s">
        <v>34</v>
      </c>
      <c r="B3" s="70"/>
      <c r="C3" s="70"/>
      <c r="D3" s="70"/>
      <c r="E3" s="70"/>
      <c r="F3" s="70"/>
      <c r="G3" s="70"/>
      <c r="H3" s="70"/>
      <c r="I3" s="70"/>
    </row>
    <row r="5" spans="1:15">
      <c r="A5" s="6"/>
      <c r="B5" s="6"/>
      <c r="C5" s="6"/>
      <c r="D5" s="6"/>
      <c r="E5" s="6" t="s">
        <v>1</v>
      </c>
      <c r="F5" s="6"/>
      <c r="G5" s="6"/>
      <c r="H5" s="10"/>
      <c r="I5" s="62" t="s">
        <v>38</v>
      </c>
    </row>
    <row r="6" spans="1:15">
      <c r="A6" s="7"/>
      <c r="B6" s="7"/>
      <c r="C6" s="7"/>
      <c r="D6" s="7" t="s">
        <v>2</v>
      </c>
      <c r="E6" s="7" t="s">
        <v>3</v>
      </c>
      <c r="F6" s="7" t="s">
        <v>4</v>
      </c>
      <c r="G6" s="7" t="s">
        <v>5</v>
      </c>
      <c r="H6" s="11" t="s">
        <v>6</v>
      </c>
      <c r="I6" s="63"/>
    </row>
    <row r="7" spans="1:15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11" t="s">
        <v>14</v>
      </c>
      <c r="I7" s="63"/>
    </row>
    <row r="8" spans="1:15">
      <c r="A8" s="7"/>
      <c r="B8" s="7"/>
      <c r="C8" s="7"/>
      <c r="D8" s="7"/>
      <c r="E8" s="7" t="s">
        <v>15</v>
      </c>
      <c r="F8" s="7"/>
      <c r="G8" s="7" t="s">
        <v>16</v>
      </c>
      <c r="H8" s="11"/>
      <c r="I8" s="63"/>
    </row>
    <row r="9" spans="1:15">
      <c r="A9" s="8"/>
      <c r="B9" s="8"/>
      <c r="C9" s="8"/>
      <c r="D9" s="8"/>
      <c r="E9" s="8" t="s">
        <v>17</v>
      </c>
      <c r="F9" s="8"/>
      <c r="G9" s="8" t="s">
        <v>18</v>
      </c>
      <c r="H9" s="12"/>
      <c r="I9" s="64"/>
    </row>
    <row r="10" spans="1:1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</row>
    <row r="11" spans="1:15">
      <c r="A11" s="71">
        <v>1</v>
      </c>
      <c r="B11" s="71">
        <v>600</v>
      </c>
      <c r="C11" s="71">
        <v>60014</v>
      </c>
      <c r="D11" s="74" t="s">
        <v>48</v>
      </c>
      <c r="E11" s="77" t="s">
        <v>26</v>
      </c>
      <c r="F11" s="77">
        <v>2021</v>
      </c>
      <c r="G11" s="80">
        <f>I11</f>
        <v>4116421</v>
      </c>
      <c r="H11" s="13" t="s">
        <v>20</v>
      </c>
      <c r="I11" s="18">
        <f>SUM(I12:I14)</f>
        <v>4116421</v>
      </c>
    </row>
    <row r="12" spans="1:15">
      <c r="A12" s="72"/>
      <c r="B12" s="72"/>
      <c r="C12" s="72"/>
      <c r="D12" s="75"/>
      <c r="E12" s="78"/>
      <c r="F12" s="78"/>
      <c r="G12" s="81"/>
      <c r="H12" s="14" t="s">
        <v>21</v>
      </c>
      <c r="I12" s="29">
        <v>2058210</v>
      </c>
    </row>
    <row r="13" spans="1:15" ht="26.25">
      <c r="A13" s="72"/>
      <c r="B13" s="72"/>
      <c r="C13" s="72"/>
      <c r="D13" s="75"/>
      <c r="E13" s="78"/>
      <c r="F13" s="78"/>
      <c r="G13" s="81"/>
      <c r="H13" s="15" t="s">
        <v>22</v>
      </c>
      <c r="I13" s="19">
        <v>0</v>
      </c>
    </row>
    <row r="14" spans="1:15">
      <c r="A14" s="73"/>
      <c r="B14" s="73"/>
      <c r="C14" s="73"/>
      <c r="D14" s="76"/>
      <c r="E14" s="79"/>
      <c r="F14" s="79"/>
      <c r="G14" s="82"/>
      <c r="H14" s="14" t="s">
        <v>23</v>
      </c>
      <c r="I14" s="19">
        <v>2058211</v>
      </c>
    </row>
    <row r="15" spans="1:15" ht="15" customHeight="1">
      <c r="A15" s="56">
        <v>2</v>
      </c>
      <c r="B15" s="56">
        <v>710</v>
      </c>
      <c r="C15" s="56">
        <v>71012</v>
      </c>
      <c r="D15" s="59" t="s">
        <v>40</v>
      </c>
      <c r="E15" s="50" t="s">
        <v>19</v>
      </c>
      <c r="F15" s="50">
        <v>2021</v>
      </c>
      <c r="G15" s="53">
        <f>I15</f>
        <v>18900</v>
      </c>
      <c r="H15" s="13" t="s">
        <v>20</v>
      </c>
      <c r="I15" s="3">
        <f>SUM(I16:I18)</f>
        <v>18900</v>
      </c>
      <c r="J15" s="9"/>
      <c r="K15" s="9"/>
      <c r="L15" s="9"/>
      <c r="M15" s="9"/>
      <c r="N15" s="9"/>
      <c r="O15" s="9"/>
    </row>
    <row r="16" spans="1:15">
      <c r="A16" s="57"/>
      <c r="B16" s="57"/>
      <c r="C16" s="57"/>
      <c r="D16" s="60"/>
      <c r="E16" s="51"/>
      <c r="F16" s="51"/>
      <c r="G16" s="54"/>
      <c r="H16" s="14" t="s">
        <v>21</v>
      </c>
      <c r="I16" s="4">
        <v>18900</v>
      </c>
      <c r="J16" s="9"/>
      <c r="K16" s="9"/>
      <c r="L16" s="9"/>
      <c r="M16" s="9"/>
      <c r="N16" s="9"/>
      <c r="O16" s="9"/>
    </row>
    <row r="17" spans="1:15" ht="26.25">
      <c r="A17" s="57"/>
      <c r="B17" s="57"/>
      <c r="C17" s="57"/>
      <c r="D17" s="60"/>
      <c r="E17" s="51"/>
      <c r="F17" s="51"/>
      <c r="G17" s="54"/>
      <c r="H17" s="15" t="s">
        <v>22</v>
      </c>
      <c r="I17" s="25">
        <v>0</v>
      </c>
      <c r="J17" s="9"/>
      <c r="K17" s="9"/>
      <c r="L17" s="9"/>
      <c r="M17" s="9"/>
      <c r="N17" s="9"/>
      <c r="O17" s="9"/>
    </row>
    <row r="18" spans="1:15" ht="19.5" customHeight="1">
      <c r="A18" s="58"/>
      <c r="B18" s="58"/>
      <c r="C18" s="58"/>
      <c r="D18" s="61"/>
      <c r="E18" s="52"/>
      <c r="F18" s="52"/>
      <c r="G18" s="55"/>
      <c r="H18" s="14" t="s">
        <v>23</v>
      </c>
      <c r="I18" s="25">
        <v>0</v>
      </c>
      <c r="J18" s="9"/>
      <c r="K18" s="9"/>
      <c r="L18" s="9"/>
      <c r="M18" s="9"/>
      <c r="N18" s="9"/>
      <c r="O18" s="9"/>
    </row>
    <row r="19" spans="1:15">
      <c r="A19" s="56">
        <v>3</v>
      </c>
      <c r="B19" s="56">
        <v>750</v>
      </c>
      <c r="C19" s="56">
        <v>75095</v>
      </c>
      <c r="D19" s="59" t="s">
        <v>54</v>
      </c>
      <c r="E19" s="50" t="s">
        <v>19</v>
      </c>
      <c r="F19" s="50">
        <v>2021</v>
      </c>
      <c r="G19" s="53">
        <f>I19</f>
        <v>631666</v>
      </c>
      <c r="H19" s="13" t="s">
        <v>20</v>
      </c>
      <c r="I19" s="31">
        <f>I20+I21</f>
        <v>631666</v>
      </c>
    </row>
    <row r="20" spans="1:15">
      <c r="A20" s="57"/>
      <c r="B20" s="57"/>
      <c r="C20" s="57"/>
      <c r="D20" s="60"/>
      <c r="E20" s="51"/>
      <c r="F20" s="51"/>
      <c r="G20" s="54"/>
      <c r="H20" s="14" t="s">
        <v>21</v>
      </c>
      <c r="I20" s="32">
        <v>94750</v>
      </c>
    </row>
    <row r="21" spans="1:15" ht="26.25">
      <c r="A21" s="57"/>
      <c r="B21" s="57"/>
      <c r="C21" s="57"/>
      <c r="D21" s="60"/>
      <c r="E21" s="51"/>
      <c r="F21" s="51"/>
      <c r="G21" s="54"/>
      <c r="H21" s="15" t="s">
        <v>22</v>
      </c>
      <c r="I21" s="32">
        <v>536916</v>
      </c>
    </row>
    <row r="22" spans="1:15">
      <c r="A22" s="58"/>
      <c r="B22" s="58"/>
      <c r="C22" s="58"/>
      <c r="D22" s="61"/>
      <c r="E22" s="52"/>
      <c r="F22" s="52"/>
      <c r="G22" s="55"/>
      <c r="H22" s="14" t="s">
        <v>23</v>
      </c>
      <c r="I22" s="33">
        <v>0</v>
      </c>
    </row>
    <row r="23" spans="1:15">
      <c r="A23" s="56">
        <v>4</v>
      </c>
      <c r="B23" s="56">
        <v>851</v>
      </c>
      <c r="C23" s="56">
        <v>85195</v>
      </c>
      <c r="D23" s="59" t="s">
        <v>47</v>
      </c>
      <c r="E23" s="50" t="s">
        <v>19</v>
      </c>
      <c r="F23" s="50">
        <v>2021</v>
      </c>
      <c r="G23" s="53">
        <f>I23</f>
        <v>475000</v>
      </c>
      <c r="H23" s="13" t="s">
        <v>20</v>
      </c>
      <c r="I23" s="31">
        <f>I24+I25+I26</f>
        <v>475000</v>
      </c>
    </row>
    <row r="24" spans="1:15">
      <c r="A24" s="57"/>
      <c r="B24" s="57"/>
      <c r="C24" s="57"/>
      <c r="D24" s="60"/>
      <c r="E24" s="51"/>
      <c r="F24" s="51"/>
      <c r="G24" s="54"/>
      <c r="H24" s="14" t="s">
        <v>21</v>
      </c>
      <c r="I24" s="32">
        <v>475000</v>
      </c>
    </row>
    <row r="25" spans="1:15" ht="26.25">
      <c r="A25" s="57"/>
      <c r="B25" s="57"/>
      <c r="C25" s="57"/>
      <c r="D25" s="60"/>
      <c r="E25" s="51"/>
      <c r="F25" s="51"/>
      <c r="G25" s="54"/>
      <c r="H25" s="15" t="s">
        <v>22</v>
      </c>
      <c r="I25" s="32">
        <v>0</v>
      </c>
    </row>
    <row r="26" spans="1:15">
      <c r="A26" s="58"/>
      <c r="B26" s="58"/>
      <c r="C26" s="58"/>
      <c r="D26" s="61"/>
      <c r="E26" s="52"/>
      <c r="F26" s="52"/>
      <c r="G26" s="55"/>
      <c r="H26" s="14" t="s">
        <v>23</v>
      </c>
      <c r="I26" s="33">
        <v>0</v>
      </c>
    </row>
    <row r="27" spans="1:15" ht="15" customHeight="1">
      <c r="A27" s="56">
        <v>5</v>
      </c>
      <c r="B27" s="56">
        <v>851</v>
      </c>
      <c r="C27" s="56">
        <v>85195</v>
      </c>
      <c r="D27" s="59" t="s">
        <v>44</v>
      </c>
      <c r="E27" s="50" t="s">
        <v>19</v>
      </c>
      <c r="F27" s="50">
        <v>2021</v>
      </c>
      <c r="G27" s="53">
        <f>I27</f>
        <v>250000</v>
      </c>
      <c r="H27" s="13" t="s">
        <v>20</v>
      </c>
      <c r="I27" s="31">
        <f>I28+I29+I30</f>
        <v>250000</v>
      </c>
    </row>
    <row r="28" spans="1:15">
      <c r="A28" s="57"/>
      <c r="B28" s="57"/>
      <c r="C28" s="57"/>
      <c r="D28" s="60"/>
      <c r="E28" s="51"/>
      <c r="F28" s="51"/>
      <c r="G28" s="54"/>
      <c r="H28" s="14" t="s">
        <v>21</v>
      </c>
      <c r="I28" s="32">
        <v>250000</v>
      </c>
    </row>
    <row r="29" spans="1:15" ht="26.25">
      <c r="A29" s="57"/>
      <c r="B29" s="57"/>
      <c r="C29" s="57"/>
      <c r="D29" s="60"/>
      <c r="E29" s="51"/>
      <c r="F29" s="51"/>
      <c r="G29" s="54"/>
      <c r="H29" s="15" t="s">
        <v>22</v>
      </c>
      <c r="I29" s="32">
        <v>0</v>
      </c>
    </row>
    <row r="30" spans="1:15">
      <c r="A30" s="58"/>
      <c r="B30" s="58"/>
      <c r="C30" s="58"/>
      <c r="D30" s="61"/>
      <c r="E30" s="52"/>
      <c r="F30" s="52"/>
      <c r="G30" s="55"/>
      <c r="H30" s="14" t="s">
        <v>23</v>
      </c>
      <c r="I30" s="33">
        <v>0</v>
      </c>
    </row>
    <row r="31" spans="1:15">
      <c r="A31" s="35" t="s">
        <v>24</v>
      </c>
      <c r="B31" s="36"/>
      <c r="C31" s="36"/>
      <c r="D31" s="36"/>
      <c r="E31" s="37"/>
      <c r="F31" s="44">
        <v>2021</v>
      </c>
      <c r="G31" s="47">
        <f>G11+G15+G19+G23+G27</f>
        <v>5491987</v>
      </c>
      <c r="H31" s="13" t="s">
        <v>20</v>
      </c>
      <c r="I31" s="3">
        <f>I11+I15+I19+I23+I27</f>
        <v>5491987</v>
      </c>
    </row>
    <row r="32" spans="1:15">
      <c r="A32" s="38"/>
      <c r="B32" s="39"/>
      <c r="C32" s="39"/>
      <c r="D32" s="39"/>
      <c r="E32" s="40"/>
      <c r="F32" s="45"/>
      <c r="G32" s="83"/>
      <c r="H32" s="16" t="s">
        <v>21</v>
      </c>
      <c r="I32" s="5">
        <f>I12+I16+I20+I24+I28</f>
        <v>2896860</v>
      </c>
    </row>
    <row r="33" spans="1:9" ht="27">
      <c r="A33" s="38"/>
      <c r="B33" s="39"/>
      <c r="C33" s="39"/>
      <c r="D33" s="39"/>
      <c r="E33" s="40"/>
      <c r="F33" s="45"/>
      <c r="G33" s="83"/>
      <c r="H33" s="17" t="s">
        <v>22</v>
      </c>
      <c r="I33" s="5">
        <f>I13+I17+I21+I25+I29</f>
        <v>536916</v>
      </c>
    </row>
    <row r="34" spans="1:9">
      <c r="A34" s="41"/>
      <c r="B34" s="42"/>
      <c r="C34" s="42"/>
      <c r="D34" s="42"/>
      <c r="E34" s="43"/>
      <c r="F34" s="46"/>
      <c r="G34" s="84"/>
      <c r="H34" s="16" t="s">
        <v>23</v>
      </c>
      <c r="I34" s="5">
        <f>I14+I18+I22+I26+I30</f>
        <v>2058211</v>
      </c>
    </row>
  </sheetData>
  <mergeCells count="41">
    <mergeCell ref="G31:G34"/>
    <mergeCell ref="A31:E34"/>
    <mergeCell ref="F31:F34"/>
    <mergeCell ref="F15:F18"/>
    <mergeCell ref="G15:G18"/>
    <mergeCell ref="A15:A18"/>
    <mergeCell ref="B15:B18"/>
    <mergeCell ref="C15:C18"/>
    <mergeCell ref="D15:D18"/>
    <mergeCell ref="E15:E18"/>
    <mergeCell ref="F19:F22"/>
    <mergeCell ref="G19:G22"/>
    <mergeCell ref="A23:A26"/>
    <mergeCell ref="B23:B26"/>
    <mergeCell ref="C23:C26"/>
    <mergeCell ref="D23:D26"/>
    <mergeCell ref="B11:B14"/>
    <mergeCell ref="C11:C14"/>
    <mergeCell ref="D11:D14"/>
    <mergeCell ref="E11:E14"/>
    <mergeCell ref="G1:I1"/>
    <mergeCell ref="A3:I3"/>
    <mergeCell ref="I5:I9"/>
    <mergeCell ref="F11:F14"/>
    <mergeCell ref="G11:G14"/>
    <mergeCell ref="A11:A14"/>
    <mergeCell ref="E23:E26"/>
    <mergeCell ref="F23:F26"/>
    <mergeCell ref="G23:G26"/>
    <mergeCell ref="A19:A22"/>
    <mergeCell ref="B19:B22"/>
    <mergeCell ref="C19:C22"/>
    <mergeCell ref="D19:D22"/>
    <mergeCell ref="E19:E22"/>
    <mergeCell ref="F27:F30"/>
    <mergeCell ref="G27:G30"/>
    <mergeCell ref="A27:A30"/>
    <mergeCell ref="B27:B30"/>
    <mergeCell ref="C27:C30"/>
    <mergeCell ref="D27:D30"/>
    <mergeCell ref="E27:E30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workbookViewId="0">
      <selection activeCell="I12" sqref="I12:I14"/>
    </sheetView>
  </sheetViews>
  <sheetFormatPr defaultRowHeight="15"/>
  <cols>
    <col min="1" max="1" width="3.28515625" style="9" customWidth="1"/>
    <col min="2" max="2" width="4.7109375" style="9" customWidth="1"/>
    <col min="3" max="3" width="6.7109375" style="9" customWidth="1"/>
    <col min="4" max="4" width="27" style="9" customWidth="1"/>
    <col min="5" max="5" width="17.5703125" style="9" customWidth="1"/>
    <col min="6" max="6" width="8" style="9" customWidth="1"/>
    <col min="7" max="7" width="10.140625" style="9" customWidth="1"/>
    <col min="8" max="8" width="11.42578125" style="9" customWidth="1"/>
    <col min="9" max="9" width="10.42578125" style="9" customWidth="1"/>
  </cols>
  <sheetData>
    <row r="1" spans="1:15">
      <c r="G1" s="69" t="s">
        <v>25</v>
      </c>
      <c r="H1" s="69"/>
      <c r="I1" s="69"/>
    </row>
    <row r="3" spans="1:15">
      <c r="A3" s="70" t="s">
        <v>37</v>
      </c>
      <c r="B3" s="70"/>
      <c r="C3" s="70"/>
      <c r="D3" s="70"/>
      <c r="E3" s="70"/>
      <c r="F3" s="70"/>
      <c r="G3" s="70"/>
      <c r="H3" s="70"/>
      <c r="I3" s="70"/>
    </row>
    <row r="5" spans="1:15">
      <c r="A5" s="6"/>
      <c r="B5" s="6"/>
      <c r="C5" s="6"/>
      <c r="D5" s="6"/>
      <c r="E5" s="6" t="s">
        <v>1</v>
      </c>
      <c r="F5" s="6"/>
      <c r="G5" s="6"/>
      <c r="H5" s="10"/>
      <c r="I5" s="62" t="s">
        <v>36</v>
      </c>
    </row>
    <row r="6" spans="1:15">
      <c r="A6" s="7"/>
      <c r="B6" s="7"/>
      <c r="C6" s="7"/>
      <c r="D6" s="7" t="s">
        <v>2</v>
      </c>
      <c r="E6" s="7" t="s">
        <v>3</v>
      </c>
      <c r="F6" s="7" t="s">
        <v>4</v>
      </c>
      <c r="G6" s="7" t="s">
        <v>5</v>
      </c>
      <c r="H6" s="11" t="s">
        <v>6</v>
      </c>
      <c r="I6" s="63"/>
    </row>
    <row r="7" spans="1:15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11" t="s">
        <v>14</v>
      </c>
      <c r="I7" s="63"/>
    </row>
    <row r="8" spans="1:15">
      <c r="A8" s="7"/>
      <c r="B8" s="7"/>
      <c r="C8" s="7"/>
      <c r="D8" s="7"/>
      <c r="E8" s="7" t="s">
        <v>15</v>
      </c>
      <c r="F8" s="7"/>
      <c r="G8" s="7" t="s">
        <v>16</v>
      </c>
      <c r="H8" s="11"/>
      <c r="I8" s="63"/>
    </row>
    <row r="9" spans="1:15">
      <c r="A9" s="8"/>
      <c r="B9" s="8"/>
      <c r="C9" s="8"/>
      <c r="D9" s="8"/>
      <c r="E9" s="8" t="s">
        <v>17</v>
      </c>
      <c r="F9" s="8"/>
      <c r="G9" s="8" t="s">
        <v>18</v>
      </c>
      <c r="H9" s="12"/>
      <c r="I9" s="64"/>
    </row>
    <row r="10" spans="1:1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</row>
    <row r="11" spans="1:15">
      <c r="A11" s="71">
        <v>1</v>
      </c>
      <c r="B11" s="71">
        <v>600</v>
      </c>
      <c r="C11" s="71">
        <v>60014</v>
      </c>
      <c r="D11" s="74" t="s">
        <v>50</v>
      </c>
      <c r="E11" s="77" t="s">
        <v>26</v>
      </c>
      <c r="F11" s="77">
        <v>2022</v>
      </c>
      <c r="G11" s="80">
        <f>I11</f>
        <v>5793937</v>
      </c>
      <c r="H11" s="13" t="s">
        <v>20</v>
      </c>
      <c r="I11" s="18">
        <f>SUM(I12:I14)</f>
        <v>5793937</v>
      </c>
    </row>
    <row r="12" spans="1:15">
      <c r="A12" s="72"/>
      <c r="B12" s="72"/>
      <c r="C12" s="72"/>
      <c r="D12" s="75"/>
      <c r="E12" s="78"/>
      <c r="F12" s="78"/>
      <c r="G12" s="81"/>
      <c r="H12" s="14" t="s">
        <v>21</v>
      </c>
      <c r="I12" s="29">
        <v>2896969</v>
      </c>
    </row>
    <row r="13" spans="1:15" ht="26.25">
      <c r="A13" s="72"/>
      <c r="B13" s="72"/>
      <c r="C13" s="72"/>
      <c r="D13" s="75"/>
      <c r="E13" s="78"/>
      <c r="F13" s="78"/>
      <c r="G13" s="81"/>
      <c r="H13" s="15" t="s">
        <v>22</v>
      </c>
      <c r="I13" s="19">
        <v>0</v>
      </c>
    </row>
    <row r="14" spans="1:15">
      <c r="A14" s="73"/>
      <c r="B14" s="73"/>
      <c r="C14" s="73"/>
      <c r="D14" s="76"/>
      <c r="E14" s="79"/>
      <c r="F14" s="79"/>
      <c r="G14" s="82"/>
      <c r="H14" s="14" t="s">
        <v>23</v>
      </c>
      <c r="I14" s="19">
        <v>2896968</v>
      </c>
    </row>
    <row r="15" spans="1:15" ht="15" customHeight="1">
      <c r="A15" s="56">
        <v>2</v>
      </c>
      <c r="B15" s="56">
        <v>710</v>
      </c>
      <c r="C15" s="56">
        <v>71012</v>
      </c>
      <c r="D15" s="59" t="s">
        <v>40</v>
      </c>
      <c r="E15" s="50" t="s">
        <v>19</v>
      </c>
      <c r="F15" s="50">
        <v>2022</v>
      </c>
      <c r="G15" s="53">
        <f>I15</f>
        <v>77641</v>
      </c>
      <c r="H15" s="13" t="s">
        <v>20</v>
      </c>
      <c r="I15" s="3">
        <f>SUM(I16:I18)</f>
        <v>77641</v>
      </c>
      <c r="J15" s="9"/>
      <c r="K15" s="9"/>
      <c r="L15" s="9"/>
      <c r="M15" s="9"/>
      <c r="N15" s="9"/>
      <c r="O15" s="9"/>
    </row>
    <row r="16" spans="1:15">
      <c r="A16" s="57"/>
      <c r="B16" s="57"/>
      <c r="C16" s="57"/>
      <c r="D16" s="60"/>
      <c r="E16" s="51"/>
      <c r="F16" s="51"/>
      <c r="G16" s="54"/>
      <c r="H16" s="14" t="s">
        <v>21</v>
      </c>
      <c r="I16" s="4">
        <v>77641</v>
      </c>
      <c r="J16" s="9"/>
      <c r="K16" s="9"/>
      <c r="L16" s="9"/>
      <c r="M16" s="9"/>
      <c r="N16" s="9"/>
      <c r="O16" s="9"/>
    </row>
    <row r="17" spans="1:15" ht="26.25">
      <c r="A17" s="57"/>
      <c r="B17" s="57"/>
      <c r="C17" s="57"/>
      <c r="D17" s="60"/>
      <c r="E17" s="51"/>
      <c r="F17" s="51"/>
      <c r="G17" s="54"/>
      <c r="H17" s="15" t="s">
        <v>22</v>
      </c>
      <c r="I17" s="27">
        <v>0</v>
      </c>
      <c r="J17" s="9"/>
      <c r="K17" s="9"/>
      <c r="L17" s="9"/>
      <c r="M17" s="9"/>
      <c r="N17" s="9"/>
      <c r="O17" s="9"/>
    </row>
    <row r="18" spans="1:15" ht="19.5" customHeight="1">
      <c r="A18" s="58"/>
      <c r="B18" s="58"/>
      <c r="C18" s="58"/>
      <c r="D18" s="61"/>
      <c r="E18" s="52"/>
      <c r="F18" s="52"/>
      <c r="G18" s="55"/>
      <c r="H18" s="14" t="s">
        <v>23</v>
      </c>
      <c r="I18" s="27">
        <v>0</v>
      </c>
      <c r="J18" s="9"/>
      <c r="K18" s="9"/>
      <c r="L18" s="9"/>
      <c r="M18" s="9"/>
      <c r="N18" s="9"/>
      <c r="O18" s="9"/>
    </row>
    <row r="19" spans="1:15">
      <c r="A19" s="35" t="s">
        <v>24</v>
      </c>
      <c r="B19" s="36"/>
      <c r="C19" s="36"/>
      <c r="D19" s="36"/>
      <c r="E19" s="37"/>
      <c r="F19" s="44">
        <v>2022</v>
      </c>
      <c r="G19" s="47">
        <f>G11+G15</f>
        <v>5871578</v>
      </c>
      <c r="H19" s="13" t="s">
        <v>20</v>
      </c>
      <c r="I19" s="3">
        <f>I11+I15</f>
        <v>5871578</v>
      </c>
    </row>
    <row r="20" spans="1:15">
      <c r="A20" s="38"/>
      <c r="B20" s="39"/>
      <c r="C20" s="39"/>
      <c r="D20" s="39"/>
      <c r="E20" s="40"/>
      <c r="F20" s="45"/>
      <c r="G20" s="83"/>
      <c r="H20" s="16" t="s">
        <v>21</v>
      </c>
      <c r="I20" s="5">
        <f>I12+I16</f>
        <v>2974610</v>
      </c>
    </row>
    <row r="21" spans="1:15" ht="27">
      <c r="A21" s="38"/>
      <c r="B21" s="39"/>
      <c r="C21" s="39"/>
      <c r="D21" s="39"/>
      <c r="E21" s="40"/>
      <c r="F21" s="45"/>
      <c r="G21" s="83"/>
      <c r="H21" s="17" t="s">
        <v>22</v>
      </c>
      <c r="I21" s="5">
        <f t="shared" ref="I21:I22" si="0">I13+I17</f>
        <v>0</v>
      </c>
    </row>
    <row r="22" spans="1:15">
      <c r="A22" s="41"/>
      <c r="B22" s="42"/>
      <c r="C22" s="42"/>
      <c r="D22" s="42"/>
      <c r="E22" s="43"/>
      <c r="F22" s="46"/>
      <c r="G22" s="84"/>
      <c r="H22" s="16" t="s">
        <v>23</v>
      </c>
      <c r="I22" s="5">
        <f t="shared" si="0"/>
        <v>2896968</v>
      </c>
    </row>
  </sheetData>
  <mergeCells count="20">
    <mergeCell ref="G1:I1"/>
    <mergeCell ref="A3:I3"/>
    <mergeCell ref="I5:I9"/>
    <mergeCell ref="A11:A14"/>
    <mergeCell ref="B11:B14"/>
    <mergeCell ref="C11:C14"/>
    <mergeCell ref="D11:D14"/>
    <mergeCell ref="E11:E14"/>
    <mergeCell ref="F11:F14"/>
    <mergeCell ref="G11:G14"/>
    <mergeCell ref="D15:D18"/>
    <mergeCell ref="E15:E18"/>
    <mergeCell ref="F15:F18"/>
    <mergeCell ref="G15:G18"/>
    <mergeCell ref="A19:E22"/>
    <mergeCell ref="F19:F22"/>
    <mergeCell ref="G19:G22"/>
    <mergeCell ref="A15:A18"/>
    <mergeCell ref="B15:B18"/>
    <mergeCell ref="C15:C18"/>
  </mergeCells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18" sqref="K17:K18"/>
    </sheetView>
  </sheetViews>
  <sheetFormatPr defaultRowHeight="15"/>
  <cols>
    <col min="1" max="1" width="3.7109375" customWidth="1"/>
    <col min="2" max="2" width="6.28515625" customWidth="1"/>
    <col min="3" max="3" width="8" customWidth="1"/>
    <col min="4" max="4" width="25.42578125" customWidth="1"/>
    <col min="5" max="5" width="18" customWidth="1"/>
    <col min="8" max="8" width="11.85546875" customWidth="1"/>
    <col min="9" max="9" width="11.7109375" customWidth="1"/>
  </cols>
  <sheetData>
    <row r="1" spans="1:9">
      <c r="A1" s="9"/>
      <c r="B1" s="9"/>
      <c r="C1" s="9"/>
      <c r="D1" s="9"/>
      <c r="E1" s="9"/>
      <c r="F1" s="9"/>
      <c r="G1" s="69" t="s">
        <v>35</v>
      </c>
      <c r="H1" s="69"/>
      <c r="I1" s="69"/>
    </row>
    <row r="2" spans="1:9">
      <c r="A2" s="9"/>
      <c r="B2" s="9"/>
      <c r="C2" s="9"/>
      <c r="D2" s="9"/>
      <c r="E2" s="9"/>
      <c r="F2" s="9"/>
      <c r="G2" s="9"/>
      <c r="H2" s="9"/>
      <c r="I2" s="9"/>
    </row>
    <row r="3" spans="1:9">
      <c r="A3" s="70" t="s">
        <v>49</v>
      </c>
      <c r="B3" s="70"/>
      <c r="C3" s="70"/>
      <c r="D3" s="70"/>
      <c r="E3" s="70"/>
      <c r="F3" s="70"/>
      <c r="G3" s="70"/>
      <c r="H3" s="70"/>
      <c r="I3" s="70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6"/>
      <c r="B5" s="6"/>
      <c r="C5" s="6"/>
      <c r="D5" s="6"/>
      <c r="E5" s="6" t="s">
        <v>1</v>
      </c>
      <c r="F5" s="6"/>
      <c r="G5" s="6"/>
      <c r="H5" s="10"/>
      <c r="I5" s="62" t="s">
        <v>52</v>
      </c>
    </row>
    <row r="6" spans="1:9">
      <c r="A6" s="7"/>
      <c r="B6" s="7"/>
      <c r="C6" s="7"/>
      <c r="D6" s="7" t="s">
        <v>2</v>
      </c>
      <c r="E6" s="7" t="s">
        <v>3</v>
      </c>
      <c r="F6" s="7" t="s">
        <v>4</v>
      </c>
      <c r="G6" s="7" t="s">
        <v>5</v>
      </c>
      <c r="H6" s="11" t="s">
        <v>6</v>
      </c>
      <c r="I6" s="63"/>
    </row>
    <row r="7" spans="1:9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11" t="s">
        <v>14</v>
      </c>
      <c r="I7" s="63"/>
    </row>
    <row r="8" spans="1:9">
      <c r="A8" s="7"/>
      <c r="B8" s="7"/>
      <c r="C8" s="7"/>
      <c r="D8" s="7"/>
      <c r="E8" s="7" t="s">
        <v>15</v>
      </c>
      <c r="F8" s="7"/>
      <c r="G8" s="7" t="s">
        <v>16</v>
      </c>
      <c r="H8" s="11"/>
      <c r="I8" s="63"/>
    </row>
    <row r="9" spans="1:9">
      <c r="A9" s="8"/>
      <c r="B9" s="8"/>
      <c r="C9" s="8"/>
      <c r="D9" s="8"/>
      <c r="E9" s="8" t="s">
        <v>17</v>
      </c>
      <c r="F9" s="8"/>
      <c r="G9" s="8" t="s">
        <v>18</v>
      </c>
      <c r="H9" s="12"/>
      <c r="I9" s="64"/>
    </row>
    <row r="10" spans="1:9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</row>
    <row r="11" spans="1:9">
      <c r="A11" s="71">
        <v>1</v>
      </c>
      <c r="B11" s="71">
        <v>600</v>
      </c>
      <c r="C11" s="71">
        <v>60014</v>
      </c>
      <c r="D11" s="74" t="s">
        <v>51</v>
      </c>
      <c r="E11" s="77" t="s">
        <v>26</v>
      </c>
      <c r="F11" s="77">
        <v>2023</v>
      </c>
      <c r="G11" s="80">
        <f>I11</f>
        <v>5623153</v>
      </c>
      <c r="H11" s="13" t="s">
        <v>20</v>
      </c>
      <c r="I11" s="18">
        <f>SUM(I12:I14)</f>
        <v>5623153</v>
      </c>
    </row>
    <row r="12" spans="1:9">
      <c r="A12" s="72"/>
      <c r="B12" s="72"/>
      <c r="C12" s="72"/>
      <c r="D12" s="75"/>
      <c r="E12" s="78"/>
      <c r="F12" s="78"/>
      <c r="G12" s="81"/>
      <c r="H12" s="14" t="s">
        <v>21</v>
      </c>
      <c r="I12" s="29">
        <v>2811576</v>
      </c>
    </row>
    <row r="13" spans="1:9" ht="26.25">
      <c r="A13" s="72"/>
      <c r="B13" s="72"/>
      <c r="C13" s="72"/>
      <c r="D13" s="75"/>
      <c r="E13" s="78"/>
      <c r="F13" s="78"/>
      <c r="G13" s="81"/>
      <c r="H13" s="15" t="s">
        <v>22</v>
      </c>
      <c r="I13" s="19">
        <v>0</v>
      </c>
    </row>
    <row r="14" spans="1:9">
      <c r="A14" s="73"/>
      <c r="B14" s="73"/>
      <c r="C14" s="73"/>
      <c r="D14" s="76"/>
      <c r="E14" s="79"/>
      <c r="F14" s="79"/>
      <c r="G14" s="82"/>
      <c r="H14" s="14" t="s">
        <v>23</v>
      </c>
      <c r="I14" s="19">
        <v>2811577</v>
      </c>
    </row>
    <row r="15" spans="1:9">
      <c r="A15" s="35" t="s">
        <v>24</v>
      </c>
      <c r="B15" s="36"/>
      <c r="C15" s="36"/>
      <c r="D15" s="36"/>
      <c r="E15" s="37"/>
      <c r="F15" s="44">
        <v>2023</v>
      </c>
      <c r="G15" s="47">
        <f>G11</f>
        <v>5623153</v>
      </c>
      <c r="H15" s="13" t="s">
        <v>20</v>
      </c>
      <c r="I15" s="3">
        <f>I11</f>
        <v>5623153</v>
      </c>
    </row>
    <row r="16" spans="1:9">
      <c r="A16" s="38"/>
      <c r="B16" s="39"/>
      <c r="C16" s="39"/>
      <c r="D16" s="39"/>
      <c r="E16" s="40"/>
      <c r="F16" s="45"/>
      <c r="G16" s="83"/>
      <c r="H16" s="16" t="s">
        <v>21</v>
      </c>
      <c r="I16" s="5">
        <f>I12</f>
        <v>2811576</v>
      </c>
    </row>
    <row r="17" spans="1:9" ht="25.5" customHeight="1">
      <c r="A17" s="38"/>
      <c r="B17" s="39"/>
      <c r="C17" s="39"/>
      <c r="D17" s="39"/>
      <c r="E17" s="40"/>
      <c r="F17" s="45"/>
      <c r="G17" s="83"/>
      <c r="H17" s="17" t="s">
        <v>22</v>
      </c>
      <c r="I17" s="5">
        <f t="shared" ref="I17:I18" si="0">I13</f>
        <v>0</v>
      </c>
    </row>
    <row r="18" spans="1:9">
      <c r="A18" s="41"/>
      <c r="B18" s="42"/>
      <c r="C18" s="42"/>
      <c r="D18" s="42"/>
      <c r="E18" s="43"/>
      <c r="F18" s="46"/>
      <c r="G18" s="84"/>
      <c r="H18" s="16" t="s">
        <v>23</v>
      </c>
      <c r="I18" s="5">
        <f t="shared" si="0"/>
        <v>2811577</v>
      </c>
    </row>
  </sheetData>
  <mergeCells count="13">
    <mergeCell ref="A15:E18"/>
    <mergeCell ref="F15:F18"/>
    <mergeCell ref="G15:G18"/>
    <mergeCell ref="G1:I1"/>
    <mergeCell ref="A3:I3"/>
    <mergeCell ref="I5:I9"/>
    <mergeCell ref="A11:A14"/>
    <mergeCell ref="B11:B14"/>
    <mergeCell ref="C11:C14"/>
    <mergeCell ref="D11:D14"/>
    <mergeCell ref="E11:E14"/>
    <mergeCell ref="F11:F14"/>
    <mergeCell ref="G11:G14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INWESTYCJE 2020</vt:lpstr>
      <vt:lpstr>INWESTYCJE 2021</vt:lpstr>
      <vt:lpstr>INWESTYCJE 2022</vt:lpstr>
      <vt:lpstr>INWESTYCJE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AniaB</cp:lastModifiedBy>
  <cp:lastPrinted>2019-11-06T11:36:22Z</cp:lastPrinted>
  <dcterms:created xsi:type="dcterms:W3CDTF">2014-05-21T08:43:04Z</dcterms:created>
  <dcterms:modified xsi:type="dcterms:W3CDTF">2019-11-12T07:20:00Z</dcterms:modified>
</cp:coreProperties>
</file>