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8165" windowHeight="109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0" i="1"/>
  <c r="K19" i="1"/>
  <c r="K18" i="1"/>
  <c r="K17" i="1"/>
  <c r="J17" i="1"/>
  <c r="K16" i="1"/>
  <c r="K14" i="1"/>
  <c r="K13" i="1"/>
  <c r="J13" i="1"/>
  <c r="J12" i="1"/>
  <c r="K12" i="1" s="1"/>
  <c r="K11" i="1"/>
  <c r="J11" i="1"/>
  <c r="J10" i="1"/>
  <c r="J9" i="1" s="1"/>
  <c r="K9" i="1" s="1"/>
  <c r="K10" i="1" l="1"/>
</calcChain>
</file>

<file path=xl/sharedStrings.xml><?xml version="1.0" encoding="utf-8"?>
<sst xmlns="http://schemas.openxmlformats.org/spreadsheetml/2006/main" count="94" uniqueCount="58">
  <si>
    <t xml:space="preserve">Załącznik nr 14 do sprawozdania </t>
  </si>
  <si>
    <t>z wykonania budżetu za 2017 rok</t>
  </si>
  <si>
    <t xml:space="preserve">Stopień zaawansowania realizacji programów wieloletnich w Powiecie Świdwińskim w stosunku do planowanych nakładów na koniec 2017 roku </t>
  </si>
  <si>
    <t>L.p.</t>
  </si>
  <si>
    <t>Nazwa i cel</t>
  </si>
  <si>
    <t>Jednostka odpowiedzialna lub koordynująca</t>
  </si>
  <si>
    <t>Okres realizacji</t>
  </si>
  <si>
    <t>Nakłady poniesione do 2016 roku</t>
  </si>
  <si>
    <t>Planowane łączne nakłady finansowe</t>
  </si>
  <si>
    <t>Wykonanie za 2017 rok</t>
  </si>
  <si>
    <t>Stopień realizacji (6+8)/7</t>
  </si>
  <si>
    <t>Od</t>
  </si>
  <si>
    <t>Do</t>
  </si>
  <si>
    <t>1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</si>
  <si>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</si>
  <si>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</si>
  <si>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</si>
  <si>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</si>
  <si>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</si>
  <si>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</si>
  <si>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</si>
  <si>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</si>
  <si>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1.1.1.1</t>
  </si>
  <si>
    <t xml:space="preserve">Budowa zintegrowanego szkolnictwa zawodowego na terenie Strefy Centralnej, poprzez wzmocnienie specjalizacji regionalnych na obszarze powiatu świdwińskiego- działanie 8.9  </t>
  </si>
  <si>
    <t>Starostwo Powiatowe</t>
  </si>
  <si>
    <t>2017</t>
  </si>
  <si>
    <t>2022</t>
  </si>
  <si>
    <t>1.1.1.2</t>
  </si>
  <si>
    <t>Zdobyć zawód a nie być zawiedzionym - działanie 8.6</t>
  </si>
  <si>
    <t>2018</t>
  </si>
  <si>
    <t>1.1.1.3</t>
  </si>
  <si>
    <t xml:space="preserve">Nasze wsparcie Twój sukces - działanie 7.1 </t>
  </si>
  <si>
    <t>PCPR Świdwin</t>
  </si>
  <si>
    <t>2019</t>
  </si>
  <si>
    <t>1.1.2</t>
  </si>
  <si>
    <t>1.1.2.1</t>
  </si>
  <si>
    <t xml:space="preserve">Utworzenie i uzbrojenie strefy aktywności biznesowej- działanie 1.13 </t>
  </si>
  <si>
    <t>2020</t>
  </si>
  <si>
    <t>1.1.2.2</t>
  </si>
  <si>
    <t xml:space="preserve">Dostosowanie infrastruktury szkolnictwa zawodowego do potrzeb lokalnego rynku pracy na obszarze Strefy Centralnej na terenie Powiatu Świdwińskiego- działanie 9.9  </t>
  </si>
  <si>
    <t>1.1.2.3</t>
  </si>
  <si>
    <t xml:space="preserve">Stworzenie Centrum Popularyzującego Naukę na obszarze Strefy Centralnej w Świdwinie- działanie 9.7 </t>
  </si>
  <si>
    <t>1.1.2.4</t>
  </si>
  <si>
    <t xml:space="preserve">Uzupełnienie infrastruktury kajakowej Województwa Zachodniopomorskiego poprzez budowę, rozbudowę, przebudowę i modernizację- Kajak w sieci </t>
  </si>
  <si>
    <t>1.1.2.5</t>
  </si>
  <si>
    <t xml:space="preserve">Budowa instalacji ogniw fotowoltaicznych na terenie Powiatu Świdwińskiego 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</si>
  <si>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</si>
  <si>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</si>
  <si>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</si>
  <si>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</si>
  <si>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</si>
  <si>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</si>
  <si>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1.3.1</t>
  </si>
  <si>
    <t>1.3.2</t>
  </si>
  <si>
    <t>1.3.2.1</t>
  </si>
  <si>
    <t>Przebudowa drogi powiatowej nr 3340Z na odcinku Rymań - Sławoborze</t>
  </si>
  <si>
    <t>Pow. Zarząd Dróg w Świdwinie</t>
  </si>
  <si>
    <t xml:space="preserve">strona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</si>
</sst>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;\-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.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/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164" fontId="5" fillId="2" borderId="14" xfId="0" applyNumberFormat="1" applyFont="1" applyFill="1" applyBorder="1" applyAlignment="1" applyProtection="1">
      <alignment horizontal="right" vertical="center" wrapText="1"/>
    </xf>
    <xf numFmtId="164" fontId="5" fillId="2" borderId="12" xfId="0" applyNumberFormat="1" applyFont="1" applyFill="1" applyBorder="1" applyAlignment="1" applyProtection="1">
      <alignment horizontal="right" vertical="center" wrapText="1"/>
    </xf>
    <xf numFmtId="164" fontId="5" fillId="2" borderId="12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right" vertical="center" wrapText="1"/>
    </xf>
    <xf numFmtId="164" fontId="6" fillId="2" borderId="16" xfId="0" applyNumberFormat="1" applyFont="1" applyFill="1" applyBorder="1" applyAlignment="1" applyProtection="1">
      <alignment horizontal="right" vertical="center" wrapText="1"/>
    </xf>
    <xf numFmtId="164" fontId="6" fillId="2" borderId="16" xfId="0" applyNumberFormat="1" applyFont="1" applyFill="1" applyBorder="1" applyAlignment="1" applyProtection="1">
      <alignment horizontal="center" vertical="center" wrapText="1"/>
    </xf>
    <xf numFmtId="0" fontId="7" fillId="2" borderId="16" xfId="0" applyNumberFormat="1" applyFont="1" applyFill="1" applyBorder="1" applyAlignment="1" applyProtection="1">
      <alignment horizontal="center" vertical="center" wrapText="1"/>
    </xf>
    <xf numFmtId="164" fontId="7" fillId="2" borderId="17" xfId="0" applyNumberFormat="1" applyFont="1" applyFill="1" applyBorder="1" applyAlignment="1" applyProtection="1">
      <alignment horizontal="right" vertical="center" wrapText="1"/>
    </xf>
    <xf numFmtId="164" fontId="5" fillId="2" borderId="16" xfId="0" applyNumberFormat="1" applyFont="1" applyFill="1" applyBorder="1" applyAlignment="1" applyProtection="1">
      <alignment horizontal="right" vertical="center" wrapText="1"/>
    </xf>
    <xf numFmtId="164" fontId="7" fillId="2" borderId="16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left" vertical="center" wrapText="1"/>
    </xf>
    <xf numFmtId="164" fontId="1" fillId="0" borderId="4" xfId="0" applyNumberFormat="1" applyFont="1" applyFill="1" applyBorder="1" applyAlignment="1" applyProtection="1">
      <alignment horizontal="right" vertical="center" wrapText="1"/>
    </xf>
    <xf numFmtId="164" fontId="1" fillId="0" borderId="16" xfId="0" applyNumberFormat="1" applyFont="1" applyFill="1" applyBorder="1" applyAlignment="1" applyProtection="1">
      <alignment horizontal="right" vertical="center" wrapText="1"/>
    </xf>
    <xf numFmtId="164" fontId="1" fillId="0" borderId="16" xfId="0" applyNumberFormat="1" applyFont="1" applyFill="1" applyBorder="1" applyAlignment="1" applyProtection="1">
      <alignment horizontal="center" vertical="center" wrapText="1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164" fontId="5" fillId="2" borderId="17" xfId="0" applyNumberFormat="1" applyFont="1" applyFill="1" applyBorder="1" applyAlignment="1" applyProtection="1">
      <alignment horizontal="right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164" fontId="1" fillId="2" borderId="17" xfId="0" applyNumberFormat="1" applyFont="1" applyFill="1" applyBorder="1" applyAlignment="1" applyProtection="1">
      <alignment horizontal="right" vertical="center" wrapText="1"/>
    </xf>
    <xf numFmtId="164" fontId="1" fillId="2" borderId="1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1" fillId="2" borderId="17" xfId="0" applyNumberFormat="1" applyFont="1" applyFill="1" applyBorder="1" applyAlignment="1" applyProtection="1">
      <alignment horizontal="left" vertical="center" wrapText="1"/>
    </xf>
    <xf numFmtId="0" fontId="1" fillId="2" borderId="5" xfId="0" applyNumberFormat="1" applyFont="1" applyFill="1" applyBorder="1" applyAlignment="1" applyProtection="1">
      <alignment horizontal="left" vertical="center" wrapText="1"/>
    </xf>
    <xf numFmtId="165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5" xfId="0" applyNumberFormat="1" applyFont="1" applyFill="1" applyBorder="1" applyAlignment="1" applyProtection="1">
      <alignment horizontal="righ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17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7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165" fontId="6" fillId="2" borderId="4" xfId="0" applyNumberFormat="1" applyFont="1" applyFill="1" applyBorder="1" applyAlignment="1" applyProtection="1">
      <alignment horizontal="right" vertical="center" wrapText="1"/>
    </xf>
    <xf numFmtId="165" fontId="6" fillId="2" borderId="5" xfId="0" applyNumberFormat="1" applyFont="1" applyFill="1" applyBorder="1" applyAlignment="1" applyProtection="1">
      <alignment horizontal="righ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2" borderId="17" xfId="0" applyNumberFormat="1" applyFont="1" applyFill="1" applyBorder="1" applyAlignment="1" applyProtection="1">
      <alignment horizontal="left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165" fontId="7" fillId="2" borderId="4" xfId="0" applyNumberFormat="1" applyFont="1" applyFill="1" applyBorder="1" applyAlignment="1" applyProtection="1">
      <alignment horizontal="right" vertical="center" wrapText="1"/>
    </xf>
    <xf numFmtId="165" fontId="7" fillId="2" borderId="5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165" fontId="5" fillId="2" borderId="13" xfId="0" applyNumberFormat="1" applyFont="1" applyFill="1" applyBorder="1" applyAlignment="1" applyProtection="1">
      <alignment horizontal="right" vertical="center" wrapText="1"/>
    </xf>
    <xf numFmtId="165" fontId="5" fillId="2" borderId="15" xfId="0" applyNumberFormat="1" applyFont="1" applyFill="1" applyBorder="1" applyAlignment="1" applyProtection="1">
      <alignment horizontal="right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13" workbookViewId="0">
      <selection activeCell="D24" sqref="D24"/>
    </sheetView>
  </sheetViews>
  <sheetFormatPr defaultRowHeight="15" x14ac:dyDescent="0.25"/>
  <cols>
    <col min="1" max="1" width="6.5703125" customWidth="1"/>
    <col min="2" max="2" width="44.85546875" customWidth="1"/>
    <col min="4" max="4" width="11.7109375" customWidth="1"/>
    <col min="5" max="5" width="8.28515625" customWidth="1"/>
    <col min="6" max="6" width="7.7109375" customWidth="1"/>
    <col min="7" max="7" width="12.5703125" customWidth="1"/>
    <col min="8" max="8" width="6" customWidth="1"/>
    <col min="10" max="10" width="14" customWidth="1"/>
    <col min="11" max="11" width="9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2"/>
    </row>
    <row r="2" spans="1:11" x14ac:dyDescent="0.25">
      <c r="A2" s="1"/>
      <c r="B2" s="1"/>
      <c r="C2" s="1"/>
      <c r="D2" s="1"/>
      <c r="E2" s="1"/>
      <c r="F2" s="1"/>
      <c r="G2" s="1"/>
      <c r="H2" s="3" t="s">
        <v>1</v>
      </c>
      <c r="I2" s="1"/>
      <c r="J2" s="1"/>
      <c r="K2" s="2"/>
    </row>
    <row r="3" spans="1:11" x14ac:dyDescent="0.25">
      <c r="A3" s="1"/>
      <c r="B3" s="1"/>
      <c r="C3" s="1"/>
      <c r="D3" s="1"/>
      <c r="E3" s="1"/>
      <c r="F3" s="1"/>
      <c r="G3" s="1"/>
      <c r="H3" s="3"/>
      <c r="I3" s="1"/>
      <c r="J3" s="1"/>
      <c r="K3" s="2"/>
    </row>
    <row r="4" spans="1:11" x14ac:dyDescent="0.25">
      <c r="A4" s="1"/>
      <c r="B4" s="4" t="s">
        <v>2</v>
      </c>
      <c r="C4" s="1"/>
      <c r="D4" s="1"/>
      <c r="E4" s="1"/>
      <c r="F4" s="1"/>
      <c r="G4" s="1"/>
      <c r="H4" s="1"/>
      <c r="I4" s="1"/>
      <c r="J4" s="1"/>
      <c r="K4" s="2"/>
    </row>
    <row r="6" spans="1:11" x14ac:dyDescent="0.25">
      <c r="A6" s="46" t="s">
        <v>3</v>
      </c>
      <c r="B6" s="46" t="s">
        <v>4</v>
      </c>
      <c r="C6" s="50" t="s">
        <v>5</v>
      </c>
      <c r="D6" s="54"/>
      <c r="E6" s="37" t="s">
        <v>6</v>
      </c>
      <c r="F6" s="38"/>
      <c r="G6" s="46" t="s">
        <v>7</v>
      </c>
      <c r="H6" s="50" t="s">
        <v>8</v>
      </c>
      <c r="I6" s="54"/>
      <c r="J6" s="46" t="s">
        <v>9</v>
      </c>
      <c r="K6" s="46" t="s">
        <v>10</v>
      </c>
    </row>
    <row r="7" spans="1:11" x14ac:dyDescent="0.25">
      <c r="A7" s="66"/>
      <c r="B7" s="66"/>
      <c r="C7" s="72"/>
      <c r="D7" s="73"/>
      <c r="E7" s="5" t="s">
        <v>11</v>
      </c>
      <c r="F7" s="5" t="s">
        <v>12</v>
      </c>
      <c r="G7" s="66"/>
      <c r="H7" s="72"/>
      <c r="I7" s="73"/>
      <c r="J7" s="66"/>
      <c r="K7" s="66"/>
    </row>
    <row r="8" spans="1:11" x14ac:dyDescent="0.25">
      <c r="A8" s="6">
        <v>1</v>
      </c>
      <c r="B8" s="7">
        <v>2</v>
      </c>
      <c r="C8" s="48">
        <v>3</v>
      </c>
      <c r="D8" s="49"/>
      <c r="E8" s="7">
        <v>4</v>
      </c>
      <c r="F8" s="7">
        <v>5</v>
      </c>
      <c r="G8" s="8">
        <v>6</v>
      </c>
      <c r="H8" s="48">
        <v>7</v>
      </c>
      <c r="I8" s="49"/>
      <c r="J8" s="7">
        <v>8</v>
      </c>
      <c r="K8" s="7">
        <v>9</v>
      </c>
    </row>
    <row r="9" spans="1:11" ht="18.75" customHeight="1" x14ac:dyDescent="0.25">
      <c r="A9" s="9" t="s">
        <v>13</v>
      </c>
      <c r="B9" s="67" t="s">
        <v>14</v>
      </c>
      <c r="C9" s="68"/>
      <c r="D9" s="68"/>
      <c r="E9" s="68"/>
      <c r="F9" s="69"/>
      <c r="G9" s="10">
        <v>0</v>
      </c>
      <c r="H9" s="70">
        <v>26781112</v>
      </c>
      <c r="I9" s="71"/>
      <c r="J9" s="11">
        <f>J10+J11</f>
        <v>874388.45000000007</v>
      </c>
      <c r="K9" s="12">
        <f t="shared" ref="K9:K14" si="0">J9/H9*100</f>
        <v>3.2649445250817068</v>
      </c>
    </row>
    <row r="10" spans="1:11" ht="19.5" customHeight="1" x14ac:dyDescent="0.25">
      <c r="A10" s="13" t="s">
        <v>15</v>
      </c>
      <c r="B10" s="56" t="s">
        <v>16</v>
      </c>
      <c r="C10" s="57"/>
      <c r="D10" s="57"/>
      <c r="E10" s="57"/>
      <c r="F10" s="58"/>
      <c r="G10" s="14">
        <v>0</v>
      </c>
      <c r="H10" s="59">
        <v>6414356</v>
      </c>
      <c r="I10" s="60"/>
      <c r="J10" s="15">
        <f>J13</f>
        <v>226237.90000000002</v>
      </c>
      <c r="K10" s="16">
        <f t="shared" si="0"/>
        <v>3.5270555609947443</v>
      </c>
    </row>
    <row r="11" spans="1:11" ht="20.25" customHeight="1" x14ac:dyDescent="0.25">
      <c r="A11" s="13" t="s">
        <v>17</v>
      </c>
      <c r="B11" s="56" t="s">
        <v>18</v>
      </c>
      <c r="C11" s="57"/>
      <c r="D11" s="57"/>
      <c r="E11" s="57"/>
      <c r="F11" s="58"/>
      <c r="G11" s="14">
        <v>0</v>
      </c>
      <c r="H11" s="59">
        <v>20366756</v>
      </c>
      <c r="I11" s="60"/>
      <c r="J11" s="15">
        <f>J17</f>
        <v>648150.55000000005</v>
      </c>
      <c r="K11" s="16">
        <f t="shared" si="0"/>
        <v>3.1823946336863864</v>
      </c>
    </row>
    <row r="12" spans="1:11" ht="40.5" customHeight="1" x14ac:dyDescent="0.25">
      <c r="A12" s="17" t="s">
        <v>19</v>
      </c>
      <c r="B12" s="61" t="s">
        <v>20</v>
      </c>
      <c r="C12" s="62"/>
      <c r="D12" s="62"/>
      <c r="E12" s="62"/>
      <c r="F12" s="63"/>
      <c r="G12" s="18">
        <v>0</v>
      </c>
      <c r="H12" s="64">
        <v>17781112</v>
      </c>
      <c r="I12" s="65"/>
      <c r="J12" s="19">
        <f>J13+J17</f>
        <v>874388.45000000007</v>
      </c>
      <c r="K12" s="20">
        <f t="shared" si="0"/>
        <v>4.9175127517334127</v>
      </c>
    </row>
    <row r="13" spans="1:11" x14ac:dyDescent="0.25">
      <c r="A13" s="13" t="s">
        <v>21</v>
      </c>
      <c r="B13" s="56" t="s">
        <v>16</v>
      </c>
      <c r="C13" s="57"/>
      <c r="D13" s="57"/>
      <c r="E13" s="57"/>
      <c r="F13" s="58"/>
      <c r="G13" s="14">
        <v>0</v>
      </c>
      <c r="H13" s="59">
        <v>6414356</v>
      </c>
      <c r="I13" s="60"/>
      <c r="J13" s="15">
        <f>J14+J15+J16</f>
        <v>226237.90000000002</v>
      </c>
      <c r="K13" s="16">
        <f t="shared" si="0"/>
        <v>3.5270555609947443</v>
      </c>
    </row>
    <row r="14" spans="1:11" ht="51" x14ac:dyDescent="0.25">
      <c r="A14" s="21" t="s">
        <v>22</v>
      </c>
      <c r="B14" s="22" t="s">
        <v>23</v>
      </c>
      <c r="C14" s="37" t="s">
        <v>24</v>
      </c>
      <c r="D14" s="38"/>
      <c r="E14" s="21" t="s">
        <v>25</v>
      </c>
      <c r="F14" s="21" t="s">
        <v>26</v>
      </c>
      <c r="G14" s="23">
        <v>0</v>
      </c>
      <c r="H14" s="39">
        <v>2736864</v>
      </c>
      <c r="I14" s="40"/>
      <c r="J14" s="24">
        <v>177728.2</v>
      </c>
      <c r="K14" s="25">
        <f t="shared" si="0"/>
        <v>6.4938630490956077</v>
      </c>
    </row>
    <row r="15" spans="1:11" x14ac:dyDescent="0.25">
      <c r="A15" s="21" t="s">
        <v>27</v>
      </c>
      <c r="B15" s="22" t="s">
        <v>28</v>
      </c>
      <c r="C15" s="37" t="s">
        <v>24</v>
      </c>
      <c r="D15" s="38"/>
      <c r="E15" s="21" t="s">
        <v>29</v>
      </c>
      <c r="F15" s="21" t="s">
        <v>26</v>
      </c>
      <c r="G15" s="23">
        <v>0</v>
      </c>
      <c r="H15" s="39">
        <v>2642792</v>
      </c>
      <c r="I15" s="40"/>
      <c r="J15" s="24">
        <v>0</v>
      </c>
      <c r="K15" s="25">
        <v>0</v>
      </c>
    </row>
    <row r="16" spans="1:11" x14ac:dyDescent="0.25">
      <c r="A16" s="21" t="s">
        <v>30</v>
      </c>
      <c r="B16" s="22" t="s">
        <v>31</v>
      </c>
      <c r="C16" s="37" t="s">
        <v>32</v>
      </c>
      <c r="D16" s="38"/>
      <c r="E16" s="21" t="s">
        <v>25</v>
      </c>
      <c r="F16" s="21" t="s">
        <v>33</v>
      </c>
      <c r="G16" s="23">
        <v>0</v>
      </c>
      <c r="H16" s="39">
        <v>1034700</v>
      </c>
      <c r="I16" s="40"/>
      <c r="J16" s="24">
        <v>48509.7</v>
      </c>
      <c r="K16" s="25">
        <f>J16/H16*100</f>
        <v>4.6882864598434324</v>
      </c>
    </row>
    <row r="17" spans="1:11" x14ac:dyDescent="0.25">
      <c r="A17" s="13" t="s">
        <v>34</v>
      </c>
      <c r="B17" s="56" t="s">
        <v>18</v>
      </c>
      <c r="C17" s="57"/>
      <c r="D17" s="57"/>
      <c r="E17" s="57"/>
      <c r="F17" s="58"/>
      <c r="G17" s="14">
        <v>0</v>
      </c>
      <c r="H17" s="59">
        <v>11366756</v>
      </c>
      <c r="I17" s="60"/>
      <c r="J17" s="15">
        <f>J18+J19+J20+J21+J22</f>
        <v>648150.55000000005</v>
      </c>
      <c r="K17" s="16">
        <f>J17/H17*100</f>
        <v>5.702159437573922</v>
      </c>
    </row>
    <row r="18" spans="1:11" ht="25.5" x14ac:dyDescent="0.25">
      <c r="A18" s="21" t="s">
        <v>35</v>
      </c>
      <c r="B18" s="22" t="s">
        <v>36</v>
      </c>
      <c r="C18" s="37" t="s">
        <v>24</v>
      </c>
      <c r="D18" s="38"/>
      <c r="E18" s="21" t="s">
        <v>25</v>
      </c>
      <c r="F18" s="21" t="s">
        <v>37</v>
      </c>
      <c r="G18" s="23">
        <v>0</v>
      </c>
      <c r="H18" s="39">
        <v>3246990</v>
      </c>
      <c r="I18" s="40"/>
      <c r="J18" s="24">
        <v>70266</v>
      </c>
      <c r="K18" s="25">
        <f>J18/H18*100</f>
        <v>2.1640349985679044</v>
      </c>
    </row>
    <row r="19" spans="1:11" ht="51" x14ac:dyDescent="0.25">
      <c r="A19" s="21" t="s">
        <v>38</v>
      </c>
      <c r="B19" s="22" t="s">
        <v>39</v>
      </c>
      <c r="C19" s="37" t="s">
        <v>24</v>
      </c>
      <c r="D19" s="38"/>
      <c r="E19" s="21" t="s">
        <v>25</v>
      </c>
      <c r="F19" s="21" t="s">
        <v>33</v>
      </c>
      <c r="G19" s="23">
        <v>0</v>
      </c>
      <c r="H19" s="39">
        <v>2144517</v>
      </c>
      <c r="I19" s="40"/>
      <c r="J19" s="24">
        <v>64944</v>
      </c>
      <c r="K19" s="25">
        <f>J19/H19*100</f>
        <v>3.0283742213281593</v>
      </c>
    </row>
    <row r="20" spans="1:11" ht="25.5" x14ac:dyDescent="0.25">
      <c r="A20" s="21" t="s">
        <v>40</v>
      </c>
      <c r="B20" s="22" t="s">
        <v>41</v>
      </c>
      <c r="C20" s="37" t="s">
        <v>24</v>
      </c>
      <c r="D20" s="38"/>
      <c r="E20" s="21" t="s">
        <v>25</v>
      </c>
      <c r="F20" s="21" t="s">
        <v>37</v>
      </c>
      <c r="G20" s="23">
        <v>0</v>
      </c>
      <c r="H20" s="39">
        <v>5216819</v>
      </c>
      <c r="I20" s="40"/>
      <c r="J20" s="24">
        <v>512940.55</v>
      </c>
      <c r="K20" s="25">
        <f>J20/H20*100</f>
        <v>9.8324390782965629</v>
      </c>
    </row>
    <row r="21" spans="1:11" ht="38.25" x14ac:dyDescent="0.25">
      <c r="A21" s="21" t="s">
        <v>42</v>
      </c>
      <c r="B21" s="22" t="s">
        <v>43</v>
      </c>
      <c r="C21" s="37" t="s">
        <v>24</v>
      </c>
      <c r="D21" s="38"/>
      <c r="E21" s="21" t="s">
        <v>25</v>
      </c>
      <c r="F21" s="21" t="s">
        <v>29</v>
      </c>
      <c r="G21" s="23">
        <v>0</v>
      </c>
      <c r="H21" s="39">
        <v>100000</v>
      </c>
      <c r="I21" s="40"/>
      <c r="J21" s="24">
        <v>0</v>
      </c>
      <c r="K21" s="25">
        <v>0</v>
      </c>
    </row>
    <row r="22" spans="1:11" ht="25.5" x14ac:dyDescent="0.25">
      <c r="A22" s="21" t="s">
        <v>44</v>
      </c>
      <c r="B22" s="22" t="s">
        <v>45</v>
      </c>
      <c r="C22" s="37" t="s">
        <v>24</v>
      </c>
      <c r="D22" s="38"/>
      <c r="E22" s="21" t="s">
        <v>25</v>
      </c>
      <c r="F22" s="21" t="s">
        <v>29</v>
      </c>
      <c r="G22" s="23">
        <v>0</v>
      </c>
      <c r="H22" s="39">
        <v>658430</v>
      </c>
      <c r="I22" s="40"/>
      <c r="J22" s="24">
        <v>0</v>
      </c>
      <c r="K22" s="25">
        <f>J22/H22*100</f>
        <v>0</v>
      </c>
    </row>
    <row r="24" spans="1:11" x14ac:dyDescent="0.25">
      <c r="D24" t="s">
        <v>57</v>
      </c>
      <c r="E24" s="31"/>
      <c r="F24" s="31"/>
    </row>
    <row r="25" spans="1:11" x14ac:dyDescent="0.25">
      <c r="A25" s="46" t="s">
        <v>3</v>
      </c>
      <c r="B25" s="46" t="s">
        <v>4</v>
      </c>
      <c r="C25" s="50" t="s">
        <v>5</v>
      </c>
      <c r="D25" s="51"/>
      <c r="E25" s="48" t="s">
        <v>6</v>
      </c>
      <c r="F25" s="49"/>
      <c r="G25" s="54" t="s">
        <v>7</v>
      </c>
      <c r="H25" s="50" t="s">
        <v>8</v>
      </c>
      <c r="I25" s="54"/>
      <c r="J25" s="46" t="s">
        <v>9</v>
      </c>
      <c r="K25" s="46" t="s">
        <v>10</v>
      </c>
    </row>
    <row r="26" spans="1:11" x14ac:dyDescent="0.25">
      <c r="A26" s="47"/>
      <c r="B26" s="47"/>
      <c r="C26" s="52"/>
      <c r="D26" s="53"/>
      <c r="E26" s="7" t="s">
        <v>11</v>
      </c>
      <c r="F26" s="7" t="s">
        <v>12</v>
      </c>
      <c r="G26" s="55"/>
      <c r="H26" s="52"/>
      <c r="I26" s="55"/>
      <c r="J26" s="47"/>
      <c r="K26" s="47"/>
    </row>
    <row r="27" spans="1:11" x14ac:dyDescent="0.25">
      <c r="A27" s="6">
        <v>1</v>
      </c>
      <c r="B27" s="7">
        <v>2</v>
      </c>
      <c r="C27" s="48">
        <v>3</v>
      </c>
      <c r="D27" s="49"/>
      <c r="E27" s="7">
        <v>4</v>
      </c>
      <c r="F27" s="7">
        <v>5</v>
      </c>
      <c r="G27" s="8">
        <v>6</v>
      </c>
      <c r="H27" s="48">
        <v>7</v>
      </c>
      <c r="I27" s="49"/>
      <c r="J27" s="7">
        <v>8</v>
      </c>
      <c r="K27" s="7">
        <v>9</v>
      </c>
    </row>
    <row r="28" spans="1:11" ht="36.75" customHeight="1" x14ac:dyDescent="0.25">
      <c r="A28" s="26" t="s">
        <v>46</v>
      </c>
      <c r="B28" s="41" t="s">
        <v>47</v>
      </c>
      <c r="C28" s="42"/>
      <c r="D28" s="42"/>
      <c r="E28" s="42"/>
      <c r="F28" s="43"/>
      <c r="G28" s="27">
        <v>0</v>
      </c>
      <c r="H28" s="44">
        <v>0</v>
      </c>
      <c r="I28" s="45"/>
      <c r="J28" s="19">
        <v>0</v>
      </c>
      <c r="K28" s="19">
        <v>0</v>
      </c>
    </row>
    <row r="29" spans="1:11" ht="19.5" customHeight="1" x14ac:dyDescent="0.25">
      <c r="A29" s="28" t="s">
        <v>48</v>
      </c>
      <c r="B29" s="32" t="s">
        <v>16</v>
      </c>
      <c r="C29" s="33"/>
      <c r="D29" s="33"/>
      <c r="E29" s="33"/>
      <c r="F29" s="34"/>
      <c r="G29" s="29">
        <v>0</v>
      </c>
      <c r="H29" s="35">
        <v>0</v>
      </c>
      <c r="I29" s="36"/>
      <c r="J29" s="30">
        <v>0</v>
      </c>
      <c r="K29" s="30">
        <v>0</v>
      </c>
    </row>
    <row r="30" spans="1:11" ht="20.25" customHeight="1" x14ac:dyDescent="0.25">
      <c r="A30" s="28" t="s">
        <v>49</v>
      </c>
      <c r="B30" s="32" t="s">
        <v>18</v>
      </c>
      <c r="C30" s="33"/>
      <c r="D30" s="33"/>
      <c r="E30" s="33"/>
      <c r="F30" s="34"/>
      <c r="G30" s="29">
        <v>0</v>
      </c>
      <c r="H30" s="35">
        <v>0</v>
      </c>
      <c r="I30" s="36"/>
      <c r="J30" s="30">
        <v>0</v>
      </c>
      <c r="K30" s="30">
        <v>0</v>
      </c>
    </row>
    <row r="31" spans="1:11" ht="29.25" customHeight="1" x14ac:dyDescent="0.25">
      <c r="A31" s="26" t="s">
        <v>50</v>
      </c>
      <c r="B31" s="41" t="s">
        <v>51</v>
      </c>
      <c r="C31" s="42"/>
      <c r="D31" s="42"/>
      <c r="E31" s="42"/>
      <c r="F31" s="43"/>
      <c r="G31" s="27">
        <v>0</v>
      </c>
      <c r="H31" s="44">
        <v>9000000</v>
      </c>
      <c r="I31" s="45"/>
      <c r="J31" s="19">
        <v>0</v>
      </c>
      <c r="K31" s="19">
        <v>0</v>
      </c>
    </row>
    <row r="32" spans="1:11" ht="21" customHeight="1" x14ac:dyDescent="0.25">
      <c r="A32" s="28" t="s">
        <v>52</v>
      </c>
      <c r="B32" s="32" t="s">
        <v>16</v>
      </c>
      <c r="C32" s="33"/>
      <c r="D32" s="33"/>
      <c r="E32" s="33"/>
      <c r="F32" s="34"/>
      <c r="G32" s="29">
        <v>0</v>
      </c>
      <c r="H32" s="35">
        <v>0</v>
      </c>
      <c r="I32" s="36"/>
      <c r="J32" s="30">
        <v>0</v>
      </c>
      <c r="K32" s="30">
        <v>0</v>
      </c>
    </row>
    <row r="33" spans="1:11" ht="19.5" customHeight="1" x14ac:dyDescent="0.25">
      <c r="A33" s="28" t="s">
        <v>53</v>
      </c>
      <c r="B33" s="32" t="s">
        <v>18</v>
      </c>
      <c r="C33" s="33"/>
      <c r="D33" s="33"/>
      <c r="E33" s="33"/>
      <c r="F33" s="34"/>
      <c r="G33" s="29">
        <v>0</v>
      </c>
      <c r="H33" s="35">
        <v>9000000</v>
      </c>
      <c r="I33" s="36"/>
      <c r="J33" s="30">
        <v>0</v>
      </c>
      <c r="K33" s="30">
        <v>0</v>
      </c>
    </row>
    <row r="34" spans="1:11" ht="27.75" customHeight="1" x14ac:dyDescent="0.25">
      <c r="A34" s="21" t="s">
        <v>54</v>
      </c>
      <c r="B34" s="22" t="s">
        <v>55</v>
      </c>
      <c r="C34" s="37" t="s">
        <v>56</v>
      </c>
      <c r="D34" s="38"/>
      <c r="E34" s="21" t="s">
        <v>33</v>
      </c>
      <c r="F34" s="21" t="s">
        <v>37</v>
      </c>
      <c r="G34" s="23">
        <v>0</v>
      </c>
      <c r="H34" s="39">
        <v>9000000</v>
      </c>
      <c r="I34" s="40"/>
      <c r="J34" s="24">
        <v>0</v>
      </c>
      <c r="K34" s="24">
        <v>0</v>
      </c>
    </row>
    <row r="54" spans="4:6" x14ac:dyDescent="0.25">
      <c r="D54" t="s">
        <v>57</v>
      </c>
    </row>
    <row r="55" spans="4:6" x14ac:dyDescent="0.25">
      <c r="E55" s="31"/>
      <c r="F55" s="31"/>
    </row>
  </sheetData>
  <mergeCells count="64">
    <mergeCell ref="A6:A7"/>
    <mergeCell ref="B6:B7"/>
    <mergeCell ref="C6:D7"/>
    <mergeCell ref="E6:F6"/>
    <mergeCell ref="G6:G7"/>
    <mergeCell ref="J6:J7"/>
    <mergeCell ref="K6:K7"/>
    <mergeCell ref="C8:D8"/>
    <mergeCell ref="H8:I8"/>
    <mergeCell ref="B9:F9"/>
    <mergeCell ref="H9:I9"/>
    <mergeCell ref="H6:I7"/>
    <mergeCell ref="B10:F10"/>
    <mergeCell ref="H10:I10"/>
    <mergeCell ref="B11:F11"/>
    <mergeCell ref="H11:I11"/>
    <mergeCell ref="B12:F12"/>
    <mergeCell ref="H12:I12"/>
    <mergeCell ref="B13:F13"/>
    <mergeCell ref="H13:I13"/>
    <mergeCell ref="C14:D14"/>
    <mergeCell ref="H14:I14"/>
    <mergeCell ref="C15:D15"/>
    <mergeCell ref="H15:I15"/>
    <mergeCell ref="C16:D16"/>
    <mergeCell ref="H16:I16"/>
    <mergeCell ref="B17:F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E24:F24"/>
    <mergeCell ref="A25:A26"/>
    <mergeCell ref="B25:B26"/>
    <mergeCell ref="C25:D26"/>
    <mergeCell ref="E25:F25"/>
    <mergeCell ref="G25:G26"/>
    <mergeCell ref="H25:I26"/>
    <mergeCell ref="J25:J26"/>
    <mergeCell ref="K25:K26"/>
    <mergeCell ref="C27:D27"/>
    <mergeCell ref="H27:I27"/>
    <mergeCell ref="B28:F28"/>
    <mergeCell ref="H28:I28"/>
    <mergeCell ref="B29:F29"/>
    <mergeCell ref="H29:I29"/>
    <mergeCell ref="B30:F30"/>
    <mergeCell ref="H30:I30"/>
    <mergeCell ref="B31:F31"/>
    <mergeCell ref="H31:I31"/>
    <mergeCell ref="E55:F55"/>
    <mergeCell ref="B32:F32"/>
    <mergeCell ref="H32:I32"/>
    <mergeCell ref="B33:F33"/>
    <mergeCell ref="H33:I33"/>
    <mergeCell ref="C34:D34"/>
    <mergeCell ref="H34:I34"/>
  </mergeCells>
  <pageMargins left="0.23622047244094491" right="0.23622047244094491" top="0.55118110236220474" bottom="0.55118110236220474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Skarbnik SPŚwidwin</cp:lastModifiedBy>
  <cp:lastPrinted>2018-03-09T07:27:15Z</cp:lastPrinted>
  <dcterms:created xsi:type="dcterms:W3CDTF">2018-03-05T12:44:22Z</dcterms:created>
  <dcterms:modified xsi:type="dcterms:W3CDTF">2018-03-09T07:27:57Z</dcterms:modified>
</cp:coreProperties>
</file>