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.Buniak\Desktop\"/>
    </mc:Choice>
  </mc:AlternateContent>
  <xr:revisionPtr revIDLastSave="0" documentId="13_ncr:1_{AE88D237-0CEC-4891-A7D1-A180B3E5C7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2" l="1"/>
  <c r="F40" i="2"/>
  <c r="F61" i="2"/>
  <c r="F60" i="2" s="1"/>
  <c r="F59" i="2" s="1"/>
  <c r="G60" i="2"/>
  <c r="G59" i="2" s="1"/>
  <c r="E60" i="2"/>
  <c r="E59" i="2" s="1"/>
  <c r="F24" i="2"/>
  <c r="F23" i="2" s="1"/>
  <c r="E24" i="2"/>
  <c r="E23" i="2" s="1"/>
  <c r="G49" i="2" l="1"/>
  <c r="F50" i="2"/>
  <c r="F56" i="2"/>
  <c r="F55" i="2" s="1"/>
  <c r="F34" i="2"/>
  <c r="F58" i="2"/>
  <c r="F57" i="2" s="1"/>
  <c r="H55" i="2"/>
  <c r="G55" i="2"/>
  <c r="E55" i="2"/>
  <c r="F48" i="2"/>
  <c r="F47" i="2"/>
  <c r="F46" i="2"/>
  <c r="F45" i="2"/>
  <c r="F44" i="2"/>
  <c r="F42" i="2"/>
  <c r="F41" i="2"/>
  <c r="F39" i="2"/>
  <c r="F38" i="2"/>
  <c r="F51" i="2"/>
  <c r="H49" i="2"/>
  <c r="E49" i="2"/>
  <c r="F54" i="2"/>
  <c r="F53" i="2"/>
  <c r="F29" i="2"/>
  <c r="G28" i="2"/>
  <c r="F37" i="2" l="1"/>
  <c r="F49" i="2"/>
  <c r="F28" i="2"/>
  <c r="G52" i="2"/>
  <c r="F52" i="2"/>
  <c r="H37" i="2" l="1"/>
  <c r="E37" i="2"/>
  <c r="H27" i="2" l="1"/>
  <c r="G33" i="2"/>
  <c r="G31" i="2"/>
  <c r="F33" i="2"/>
  <c r="F31" i="2"/>
  <c r="F27" i="2" l="1"/>
  <c r="G27" i="2"/>
  <c r="E21" i="2" l="1"/>
  <c r="E20" i="2" s="1"/>
  <c r="F21" i="2"/>
  <c r="F20" i="2" s="1"/>
  <c r="G43" i="2" l="1"/>
  <c r="H52" i="2"/>
  <c r="E52" i="2"/>
  <c r="F43" i="2" l="1"/>
  <c r="F36" i="2" s="1"/>
  <c r="G57" i="2"/>
  <c r="G36" i="2" s="1"/>
  <c r="H57" i="2"/>
  <c r="H43" i="2"/>
  <c r="E43" i="2"/>
  <c r="E36" i="2"/>
  <c r="E35" i="2" s="1"/>
  <c r="E57" i="2"/>
  <c r="H36" i="2" l="1"/>
  <c r="H35" i="2" s="1"/>
  <c r="G35" i="2"/>
  <c r="F35" i="2"/>
  <c r="E18" i="2"/>
  <c r="E17" i="2" s="1"/>
  <c r="E62" i="2" s="1"/>
  <c r="H26" i="2"/>
  <c r="H62" i="2" l="1"/>
  <c r="F26" i="2"/>
  <c r="F62" i="2" s="1"/>
  <c r="G26" i="2"/>
  <c r="G62" i="2" s="1"/>
  <c r="E26" i="2"/>
</calcChain>
</file>

<file path=xl/sharedStrings.xml><?xml version="1.0" encoding="utf-8"?>
<sst xmlns="http://schemas.openxmlformats.org/spreadsheetml/2006/main" count="59" uniqueCount="35">
  <si>
    <t>§</t>
  </si>
  <si>
    <t xml:space="preserve">Rozdział </t>
  </si>
  <si>
    <t xml:space="preserve">Nazwa </t>
  </si>
  <si>
    <t>Zespół Szkół Rolniczych CKZ w Świdwinie</t>
  </si>
  <si>
    <t>Pozostała działalność</t>
  </si>
  <si>
    <t>BEZPIECZEŃSTWO PUBLICZNE I OCHRONA PRZECIWPOŻAROWA</t>
  </si>
  <si>
    <t>Dział</t>
  </si>
  <si>
    <t>Dochody ogółem</t>
  </si>
  <si>
    <t>Wydatki ogółem (7+8)</t>
  </si>
  <si>
    <t>Wydatki bieżące</t>
  </si>
  <si>
    <t>Wydatki majątkowe</t>
  </si>
  <si>
    <t>OGÓŁEM</t>
  </si>
  <si>
    <t>Załącznik Nr  1  do Uchwały</t>
  </si>
  <si>
    <t xml:space="preserve">Zarządu Powiatu Świdwińskiego </t>
  </si>
  <si>
    <t>Zespół Placówek Oświatowych w Połczynie Zdroju</t>
  </si>
  <si>
    <t>RÓŻNE ROZLICZENIA</t>
  </si>
  <si>
    <t>Różne rozliczenia finansowe</t>
  </si>
  <si>
    <t>Zespół Szkół w Połczynie Zdroju</t>
  </si>
  <si>
    <t>Zespół Szkół w Świdwinie</t>
  </si>
  <si>
    <t>Zespół Placówek Specjalnych w Sławoborzu</t>
  </si>
  <si>
    <t>OŚWIATA I WYCHOWANIE</t>
  </si>
  <si>
    <t>Dom Pomocy Społecznej w Krzecku</t>
  </si>
  <si>
    <t>Środki z Funduszu Pomocy na finansowanie lub dofinansowanie zadań bieżących w zakresie pomocy obywatelom Ukrainy</t>
  </si>
  <si>
    <t>Zakup towarów (w szczególności materiałów, leków, żywności) w związku z pomocą obywatelom Ukrainy</t>
  </si>
  <si>
    <t>Zakup usług związanych z pomocą obywatelom Ukrainy</t>
  </si>
  <si>
    <t>Wynagrodzenia i uposażenia wypłacane w związku z pomocą obywatelom Ukrainy</t>
  </si>
  <si>
    <t>Wynagrodzenia nauczycieli wypłacane w związku z pomocą obywatelom Ukrainy</t>
  </si>
  <si>
    <t>Składki i inne pochodne od wynagrodzeń pracowników wypłacanych w związku z pomocą obywatelom Ukrainy</t>
  </si>
  <si>
    <t>w tym:</t>
  </si>
  <si>
    <t>Plan finansowy rachunku Funduszu Pomocy na 2024 rok</t>
  </si>
  <si>
    <t>Młodziezowy Ośrodek Wychowawczy w Rzepczynie</t>
  </si>
  <si>
    <t>Dotacja celowa dla jednostki spoza sektora finansów publicznych na finansowanie lub dofinansowanie zadań bieżących zwiąanych z pomocą obywatelom Ukrainy</t>
  </si>
  <si>
    <t>POZOSTAŁE ZADANIA W ZAKRESIE POLITYKI SPOŁECZNEJ</t>
  </si>
  <si>
    <t>Zespoły ds. orzekania o niepełnosprawności</t>
  </si>
  <si>
    <t>Nr 16/52/24 dnia 30.12.2024r.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</si>
</sst>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u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sz val="10.5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.5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46">
    <xf numFmtId="0" fontId="0" fillId="0" borderId="0" xfId="0"/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7" fillId="0" borderId="0" xfId="0" applyFont="1"/>
    <xf numFmtId="164" fontId="7" fillId="0" borderId="0" xfId="0" applyNumberFormat="1" applyFont="1"/>
    <xf numFmtId="0" fontId="5" fillId="0" borderId="3" xfId="0" applyFont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2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2" fillId="0" borderId="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164" fontId="11" fillId="2" borderId="24" xfId="0" applyNumberFormat="1" applyFont="1" applyFill="1" applyBorder="1" applyAlignment="1">
      <alignment vertical="center"/>
    </xf>
    <xf numFmtId="164" fontId="5" fillId="0" borderId="23" xfId="0" applyNumberFormat="1" applyFont="1" applyBorder="1" applyAlignment="1">
      <alignment vertical="center"/>
    </xf>
    <xf numFmtId="164" fontId="2" fillId="2" borderId="23" xfId="0" applyNumberFormat="1" applyFont="1" applyFill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164" fontId="1" fillId="0" borderId="23" xfId="0" applyNumberFormat="1" applyFont="1" applyBorder="1" applyAlignment="1">
      <alignment vertical="center"/>
    </xf>
    <xf numFmtId="164" fontId="11" fillId="0" borderId="23" xfId="0" applyNumberFormat="1" applyFont="1" applyBorder="1" applyAlignment="1">
      <alignment horizontal="right" vertical="center"/>
    </xf>
    <xf numFmtId="164" fontId="6" fillId="0" borderId="23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164" fontId="11" fillId="0" borderId="23" xfId="0" applyNumberFormat="1" applyFont="1" applyBorder="1" applyAlignment="1">
      <alignment vertical="center"/>
    </xf>
    <xf numFmtId="164" fontId="6" fillId="0" borderId="23" xfId="0" applyNumberFormat="1" applyFont="1" applyBorder="1" applyAlignment="1">
      <alignment vertical="center"/>
    </xf>
    <xf numFmtId="0" fontId="7" fillId="0" borderId="3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2" fillId="0" borderId="2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23" xfId="0" applyBorder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2" borderId="2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3" fontId="2" fillId="2" borderId="23" xfId="0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164" fontId="2" fillId="0" borderId="25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164" fontId="4" fillId="0" borderId="25" xfId="0" applyNumberFormat="1" applyFont="1" applyBorder="1" applyAlignment="1">
      <alignment horizontal="right" vertical="center"/>
    </xf>
    <xf numFmtId="164" fontId="1" fillId="0" borderId="25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0" fontId="10" fillId="2" borderId="30" xfId="0" applyFont="1" applyFill="1" applyBorder="1" applyAlignment="1">
      <alignment vertical="center"/>
    </xf>
    <xf numFmtId="0" fontId="10" fillId="2" borderId="31" xfId="0" applyFont="1" applyFill="1" applyBorder="1" applyAlignment="1">
      <alignment vertical="center"/>
    </xf>
    <xf numFmtId="0" fontId="10" fillId="2" borderId="32" xfId="0" applyFont="1" applyFill="1" applyBorder="1" applyAlignment="1">
      <alignment vertical="center"/>
    </xf>
    <xf numFmtId="164" fontId="11" fillId="2" borderId="26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164" fontId="11" fillId="2" borderId="24" xfId="0" applyNumberFormat="1" applyFont="1" applyFill="1" applyBorder="1" applyAlignment="1">
      <alignment horizontal="right" vertical="center"/>
    </xf>
    <xf numFmtId="0" fontId="0" fillId="0" borderId="37" xfId="0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42" xfId="0" applyFont="1" applyBorder="1" applyAlignment="1">
      <alignment horizontal="left" vertical="center" wrapText="1"/>
    </xf>
    <xf numFmtId="164" fontId="4" fillId="0" borderId="23" xfId="0" applyNumberFormat="1" applyFont="1" applyBorder="1" applyAlignment="1">
      <alignment horizontal="right" vertical="center"/>
    </xf>
    <xf numFmtId="164" fontId="1" fillId="0" borderId="37" xfId="0" applyNumberFormat="1" applyFont="1" applyBorder="1" applyAlignment="1">
      <alignment horizontal="right" vertical="center"/>
    </xf>
    <xf numFmtId="0" fontId="12" fillId="2" borderId="23" xfId="0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  <xf numFmtId="0" fontId="4" fillId="0" borderId="44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164" fontId="1" fillId="0" borderId="23" xfId="0" applyNumberFormat="1" applyFont="1" applyBorder="1" applyAlignment="1">
      <alignment horizontal="right" vertical="center"/>
    </xf>
    <xf numFmtId="164" fontId="7" fillId="0" borderId="43" xfId="0" applyNumberFormat="1" applyFont="1" applyBorder="1" applyAlignment="1">
      <alignment horizontal="center" vertical="center"/>
    </xf>
    <xf numFmtId="164" fontId="11" fillId="2" borderId="8" xfId="0" applyNumberFormat="1" applyFont="1" applyFill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164" fontId="2" fillId="2" borderId="17" xfId="0" applyNumberFormat="1" applyFont="1" applyFill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164" fontId="11" fillId="0" borderId="17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3" fontId="2" fillId="2" borderId="17" xfId="0" applyNumberFormat="1" applyFont="1" applyFill="1" applyBorder="1" applyAlignment="1">
      <alignment vertical="center"/>
    </xf>
    <xf numFmtId="164" fontId="2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4" fillId="0" borderId="17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47" xfId="0" applyNumberFormat="1" applyFont="1" applyBorder="1" applyAlignment="1">
      <alignment horizontal="right" vertical="center"/>
    </xf>
    <xf numFmtId="164" fontId="11" fillId="2" borderId="43" xfId="0" applyNumberFormat="1" applyFont="1" applyFill="1" applyBorder="1" applyAlignment="1">
      <alignment vertical="center"/>
    </xf>
    <xf numFmtId="164" fontId="11" fillId="2" borderId="26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 wrapText="1"/>
    </xf>
    <xf numFmtId="164" fontId="2" fillId="2" borderId="25" xfId="0" applyNumberFormat="1" applyFont="1" applyFill="1" applyBorder="1" applyAlignment="1">
      <alignment vertical="center"/>
    </xf>
    <xf numFmtId="0" fontId="12" fillId="2" borderId="25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2" fillId="0" borderId="52" xfId="0" applyFont="1" applyBorder="1" applyAlignment="1">
      <alignment vertical="center" wrapText="1"/>
    </xf>
    <xf numFmtId="0" fontId="12" fillId="0" borderId="53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5" fillId="0" borderId="55" xfId="0" applyFont="1" applyBorder="1" applyAlignment="1">
      <alignment vertical="center" wrapText="1"/>
    </xf>
    <xf numFmtId="164" fontId="1" fillId="0" borderId="37" xfId="0" applyNumberFormat="1" applyFont="1" applyBorder="1" applyAlignment="1">
      <alignment vertical="center"/>
    </xf>
    <xf numFmtId="0" fontId="0" fillId="0" borderId="56" xfId="0" applyBorder="1" applyAlignment="1">
      <alignment vertical="center"/>
    </xf>
    <xf numFmtId="164" fontId="2" fillId="2" borderId="57" xfId="0" applyNumberFormat="1" applyFont="1" applyFill="1" applyBorder="1" applyAlignment="1">
      <alignment vertical="center"/>
    </xf>
    <xf numFmtId="164" fontId="2" fillId="0" borderId="48" xfId="0" applyNumberFormat="1" applyFont="1" applyBorder="1" applyAlignment="1">
      <alignment vertical="center"/>
    </xf>
    <xf numFmtId="164" fontId="1" fillId="0" borderId="49" xfId="0" applyNumberFormat="1" applyFont="1" applyBorder="1" applyAlignment="1">
      <alignment vertical="center"/>
    </xf>
    <xf numFmtId="164" fontId="7" fillId="0" borderId="48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164" fontId="7" fillId="0" borderId="37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left" wrapText="1"/>
    </xf>
    <xf numFmtId="0" fontId="0" fillId="0" borderId="45" xfId="0" applyBorder="1" applyAlignment="1">
      <alignment horizontal="left" wrapText="1"/>
    </xf>
    <xf numFmtId="164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164" fontId="7" fillId="0" borderId="35" xfId="0" applyNumberFormat="1" applyFont="1" applyBorder="1" applyAlignment="1">
      <alignment horizontal="center" vertical="center" wrapText="1"/>
    </xf>
    <xf numFmtId="164" fontId="7" fillId="0" borderId="36" xfId="0" applyNumberFormat="1" applyFont="1" applyBorder="1" applyAlignment="1">
      <alignment horizontal="center" vertical="center" wrapText="1"/>
    </xf>
    <xf numFmtId="164" fontId="7" fillId="0" borderId="28" xfId="0" applyNumberFormat="1" applyFont="1" applyBorder="1" applyAlignment="1">
      <alignment horizontal="center" vertical="center" wrapText="1"/>
    </xf>
    <xf numFmtId="164" fontId="7" fillId="0" borderId="46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0" borderId="40" xfId="0" applyNumberFormat="1" applyFont="1" applyBorder="1" applyAlignment="1">
      <alignment horizontal="center" vertical="center" wrapText="1"/>
    </xf>
  </cellXfs>
  <cellStyles count="3">
    <cellStyle name="Normalny" xfId="0" builtinId="0"/>
    <cellStyle name="Normalny 4 3" xfId="1" xr:uid="{00000000-0005-0000-0000-000001000000}"/>
    <cellStyle name="Normalny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tabSelected="1" topLeftCell="A49" workbookViewId="0">
      <selection activeCell="G60" sqref="G60"/>
    </sheetView>
  </sheetViews>
  <sheetFormatPr defaultRowHeight="15"/>
  <cols>
    <col min="1" max="1" width="6.85546875" customWidth="1"/>
    <col min="2" max="2" width="8.42578125" customWidth="1"/>
    <col min="3" max="3" width="5.7109375" customWidth="1"/>
    <col min="4" max="4" width="70.28515625" customWidth="1"/>
    <col min="5" max="8" width="12.28515625" customWidth="1"/>
  </cols>
  <sheetData>
    <row r="1" spans="1:8">
      <c r="H1" s="15" t="s">
        <v>12</v>
      </c>
    </row>
    <row r="2" spans="1:8">
      <c r="H2" s="15" t="s">
        <v>13</v>
      </c>
    </row>
    <row r="3" spans="1:8">
      <c r="H3" s="15" t="s">
        <v>34</v>
      </c>
    </row>
    <row r="4" spans="1:8">
      <c r="A4" s="5"/>
      <c r="B4" s="5"/>
      <c r="C4" s="129" t="s">
        <v>29</v>
      </c>
      <c r="D4" s="130"/>
      <c r="E4" s="130"/>
      <c r="F4" s="130"/>
      <c r="G4" s="6"/>
      <c r="H4" s="6"/>
    </row>
    <row r="5" spans="1:8" ht="9" customHeight="1" thickBot="1">
      <c r="A5" s="5"/>
      <c r="B5" s="5"/>
      <c r="C5" s="130"/>
      <c r="D5" s="130"/>
      <c r="E5" s="130"/>
      <c r="F5" s="130"/>
      <c r="G5" s="6"/>
      <c r="H5" s="6"/>
    </row>
    <row r="6" spans="1:8" ht="15.75" thickBot="1">
      <c r="A6" s="131" t="s">
        <v>6</v>
      </c>
      <c r="B6" s="134" t="s">
        <v>1</v>
      </c>
      <c r="C6" s="134" t="s">
        <v>0</v>
      </c>
      <c r="D6" s="137" t="s">
        <v>2</v>
      </c>
      <c r="E6" s="140" t="s">
        <v>7</v>
      </c>
      <c r="F6" s="143" t="s">
        <v>8</v>
      </c>
      <c r="G6" s="127" t="s">
        <v>28</v>
      </c>
      <c r="H6" s="128"/>
    </row>
    <row r="7" spans="1:8">
      <c r="A7" s="132"/>
      <c r="B7" s="135"/>
      <c r="C7" s="135"/>
      <c r="D7" s="138"/>
      <c r="E7" s="141"/>
      <c r="F7" s="144"/>
      <c r="G7" s="122" t="s">
        <v>9</v>
      </c>
      <c r="H7" s="124" t="s">
        <v>10</v>
      </c>
    </row>
    <row r="8" spans="1:8">
      <c r="A8" s="132"/>
      <c r="B8" s="135"/>
      <c r="C8" s="135"/>
      <c r="D8" s="138"/>
      <c r="E8" s="141"/>
      <c r="F8" s="144"/>
      <c r="G8" s="122"/>
      <c r="H8" s="125"/>
    </row>
    <row r="9" spans="1:8" ht="15.75" thickBot="1">
      <c r="A9" s="132"/>
      <c r="B9" s="135"/>
      <c r="C9" s="135"/>
      <c r="D9" s="138"/>
      <c r="E9" s="141"/>
      <c r="F9" s="144"/>
      <c r="G9" s="122"/>
      <c r="H9" s="125"/>
    </row>
    <row r="10" spans="1:8" ht="15.75" hidden="1" thickBot="1">
      <c r="A10" s="132"/>
      <c r="B10" s="135"/>
      <c r="C10" s="135"/>
      <c r="D10" s="138"/>
      <c r="E10" s="141"/>
      <c r="F10" s="144"/>
      <c r="G10" s="122"/>
      <c r="H10" s="125"/>
    </row>
    <row r="11" spans="1:8" ht="15.75" hidden="1" thickBot="1">
      <c r="A11" s="132"/>
      <c r="B11" s="135"/>
      <c r="C11" s="135"/>
      <c r="D11" s="138"/>
      <c r="E11" s="141"/>
      <c r="F11" s="144"/>
      <c r="G11" s="122"/>
      <c r="H11" s="125"/>
    </row>
    <row r="12" spans="1:8" ht="15.75" hidden="1" thickBot="1">
      <c r="A12" s="132"/>
      <c r="B12" s="135"/>
      <c r="C12" s="135"/>
      <c r="D12" s="138"/>
      <c r="E12" s="141"/>
      <c r="F12" s="144"/>
      <c r="G12" s="122"/>
      <c r="H12" s="125"/>
    </row>
    <row r="13" spans="1:8" ht="15.75" hidden="1" thickBot="1">
      <c r="A13" s="132"/>
      <c r="B13" s="135"/>
      <c r="C13" s="135"/>
      <c r="D13" s="138"/>
      <c r="E13" s="141"/>
      <c r="F13" s="144"/>
      <c r="G13" s="122"/>
      <c r="H13" s="125"/>
    </row>
    <row r="14" spans="1:8" ht="15.75" hidden="1" thickBot="1">
      <c r="A14" s="132"/>
      <c r="B14" s="135"/>
      <c r="C14" s="135"/>
      <c r="D14" s="138"/>
      <c r="E14" s="141"/>
      <c r="F14" s="144"/>
      <c r="G14" s="122"/>
      <c r="H14" s="125"/>
    </row>
    <row r="15" spans="1:8" ht="15.75" hidden="1" thickBot="1">
      <c r="A15" s="133"/>
      <c r="B15" s="136"/>
      <c r="C15" s="136"/>
      <c r="D15" s="139"/>
      <c r="E15" s="142"/>
      <c r="F15" s="145"/>
      <c r="G15" s="123"/>
      <c r="H15" s="126"/>
    </row>
    <row r="16" spans="1:8" s="13" customFormat="1" ht="15.75" thickBot="1">
      <c r="A16" s="39">
        <v>1</v>
      </c>
      <c r="B16" s="40">
        <v>2</v>
      </c>
      <c r="C16" s="40">
        <v>3</v>
      </c>
      <c r="D16" s="40">
        <v>4</v>
      </c>
      <c r="E16" s="41">
        <v>5</v>
      </c>
      <c r="F16" s="88">
        <v>6</v>
      </c>
      <c r="G16" s="41">
        <v>7</v>
      </c>
      <c r="H16" s="41">
        <v>8</v>
      </c>
    </row>
    <row r="17" spans="1:11" s="13" customFormat="1" ht="31.5" customHeight="1">
      <c r="A17" s="8">
        <v>754</v>
      </c>
      <c r="B17" s="9"/>
      <c r="C17" s="10"/>
      <c r="D17" s="14" t="s">
        <v>5</v>
      </c>
      <c r="E17" s="25">
        <f>E18</f>
        <v>395187</v>
      </c>
      <c r="F17" s="89">
        <v>0</v>
      </c>
      <c r="G17" s="25">
        <v>0</v>
      </c>
      <c r="H17" s="25">
        <v>0</v>
      </c>
    </row>
    <row r="18" spans="1:11" s="13" customFormat="1" ht="22.5" customHeight="1">
      <c r="A18" s="11"/>
      <c r="B18" s="2">
        <v>75495</v>
      </c>
      <c r="C18" s="3"/>
      <c r="D18" s="42" t="s">
        <v>4</v>
      </c>
      <c r="E18" s="26">
        <f>E19</f>
        <v>395187</v>
      </c>
      <c r="F18" s="90">
        <v>0</v>
      </c>
      <c r="G18" s="26">
        <v>0</v>
      </c>
      <c r="H18" s="26">
        <v>0</v>
      </c>
    </row>
    <row r="19" spans="1:11" s="13" customFormat="1" ht="32.25" customHeight="1">
      <c r="A19" s="12"/>
      <c r="B19" s="1"/>
      <c r="C19" s="4">
        <v>2100</v>
      </c>
      <c r="D19" s="7" t="s">
        <v>22</v>
      </c>
      <c r="E19" s="26">
        <v>395187</v>
      </c>
      <c r="F19" s="90">
        <v>0</v>
      </c>
      <c r="G19" s="26">
        <v>0</v>
      </c>
      <c r="H19" s="26">
        <v>0</v>
      </c>
    </row>
    <row r="20" spans="1:11" s="13" customFormat="1" ht="17.25" customHeight="1">
      <c r="A20" s="21">
        <v>758</v>
      </c>
      <c r="B20" s="19"/>
      <c r="C20" s="19"/>
      <c r="D20" s="20" t="s">
        <v>15</v>
      </c>
      <c r="E20" s="27">
        <f>E21</f>
        <v>1015466</v>
      </c>
      <c r="F20" s="91">
        <f>F21</f>
        <v>0</v>
      </c>
      <c r="G20" s="82">
        <v>0</v>
      </c>
      <c r="H20" s="82">
        <v>0</v>
      </c>
    </row>
    <row r="21" spans="1:11" s="44" customFormat="1" ht="21.75" customHeight="1">
      <c r="A21" s="22"/>
      <c r="B21" s="17">
        <v>75814</v>
      </c>
      <c r="C21" s="16"/>
      <c r="D21" s="24" t="s">
        <v>16</v>
      </c>
      <c r="E21" s="28">
        <f>E22</f>
        <v>1015466</v>
      </c>
      <c r="F21" s="92">
        <f>F22</f>
        <v>0</v>
      </c>
      <c r="G21" s="43">
        <v>0</v>
      </c>
      <c r="H21" s="43">
        <v>0</v>
      </c>
    </row>
    <row r="22" spans="1:11" s="13" customFormat="1" ht="30" customHeight="1">
      <c r="A22" s="23"/>
      <c r="B22" s="4"/>
      <c r="C22" s="18">
        <v>2100</v>
      </c>
      <c r="D22" s="7" t="s">
        <v>22</v>
      </c>
      <c r="E22" s="29">
        <v>1015466</v>
      </c>
      <c r="F22" s="93">
        <v>0</v>
      </c>
      <c r="G22" s="45">
        <v>0</v>
      </c>
      <c r="H22" s="45">
        <v>0</v>
      </c>
      <c r="K22" s="46"/>
    </row>
    <row r="23" spans="1:11" s="13" customFormat="1" ht="17.25" customHeight="1">
      <c r="A23" s="21">
        <v>853</v>
      </c>
      <c r="B23" s="106"/>
      <c r="C23" s="106"/>
      <c r="D23" s="107" t="s">
        <v>32</v>
      </c>
      <c r="E23" s="108">
        <f>E24</f>
        <v>3138</v>
      </c>
      <c r="F23" s="108">
        <f>F24</f>
        <v>0</v>
      </c>
      <c r="G23" s="109">
        <v>0</v>
      </c>
      <c r="H23" s="110">
        <v>0</v>
      </c>
    </row>
    <row r="24" spans="1:11" s="44" customFormat="1" ht="21.75" customHeight="1">
      <c r="A24" s="22"/>
      <c r="B24" s="17">
        <v>85321</v>
      </c>
      <c r="C24" s="16"/>
      <c r="D24" s="111" t="s">
        <v>33</v>
      </c>
      <c r="E24" s="28">
        <f>E25</f>
        <v>3138</v>
      </c>
      <c r="F24" s="28">
        <f>F25</f>
        <v>0</v>
      </c>
      <c r="G24" s="43">
        <v>0</v>
      </c>
      <c r="H24" s="112">
        <v>0</v>
      </c>
    </row>
    <row r="25" spans="1:11" s="13" customFormat="1" ht="30" customHeight="1" thickBot="1">
      <c r="A25" s="113"/>
      <c r="B25" s="114"/>
      <c r="C25" s="115">
        <v>2100</v>
      </c>
      <c r="D25" s="116" t="s">
        <v>22</v>
      </c>
      <c r="E25" s="117">
        <v>3138</v>
      </c>
      <c r="F25" s="117">
        <v>0</v>
      </c>
      <c r="G25" s="76">
        <v>0</v>
      </c>
      <c r="H25" s="118">
        <v>0</v>
      </c>
      <c r="K25" s="46"/>
    </row>
    <row r="26" spans="1:11" s="13" customFormat="1" ht="31.9" customHeight="1">
      <c r="A26" s="72">
        <v>754</v>
      </c>
      <c r="B26" s="73"/>
      <c r="C26" s="74"/>
      <c r="D26" s="14" t="s">
        <v>5</v>
      </c>
      <c r="E26" s="75">
        <f>E27</f>
        <v>0</v>
      </c>
      <c r="F26" s="89">
        <f>F27</f>
        <v>395187</v>
      </c>
      <c r="G26" s="25">
        <f>G27</f>
        <v>395187</v>
      </c>
      <c r="H26" s="25">
        <f>H27</f>
        <v>0</v>
      </c>
    </row>
    <row r="27" spans="1:11" s="13" customFormat="1" ht="15.4" customHeight="1">
      <c r="A27" s="47"/>
      <c r="B27" s="48">
        <v>75495</v>
      </c>
      <c r="C27" s="49"/>
      <c r="D27" s="42" t="s">
        <v>4</v>
      </c>
      <c r="E27" s="30">
        <v>0</v>
      </c>
      <c r="F27" s="94">
        <f>F28+F31+F33</f>
        <v>395187</v>
      </c>
      <c r="G27" s="37">
        <f>G28+G31+G33</f>
        <v>395187</v>
      </c>
      <c r="H27" s="37">
        <f>H28+H31+H33</f>
        <v>0</v>
      </c>
      <c r="K27" s="46"/>
    </row>
    <row r="28" spans="1:11" s="13" customFormat="1" ht="15.4" customHeight="1">
      <c r="A28" s="50"/>
      <c r="B28" s="51"/>
      <c r="C28" s="52"/>
      <c r="D28" s="53" t="s">
        <v>14</v>
      </c>
      <c r="E28" s="31">
        <v>0</v>
      </c>
      <c r="F28" s="95">
        <f>F29+F30</f>
        <v>182652</v>
      </c>
      <c r="G28" s="38">
        <f>G29+G30</f>
        <v>182652</v>
      </c>
      <c r="H28" s="38">
        <v>0</v>
      </c>
    </row>
    <row r="29" spans="1:11" s="13" customFormat="1" ht="32.25" customHeight="1">
      <c r="A29" s="32"/>
      <c r="B29" s="33"/>
      <c r="C29" s="34">
        <v>4350</v>
      </c>
      <c r="D29" s="35" t="s">
        <v>23</v>
      </c>
      <c r="E29" s="31"/>
      <c r="F29" s="90">
        <f>G29</f>
        <v>4782</v>
      </c>
      <c r="G29" s="26">
        <v>4782</v>
      </c>
      <c r="H29" s="37"/>
    </row>
    <row r="30" spans="1:11" s="13" customFormat="1" ht="21.75" customHeight="1">
      <c r="A30" s="32"/>
      <c r="B30" s="33"/>
      <c r="C30" s="34">
        <v>4370</v>
      </c>
      <c r="D30" s="36" t="s">
        <v>24</v>
      </c>
      <c r="E30" s="31"/>
      <c r="F30" s="90">
        <v>177870</v>
      </c>
      <c r="G30" s="26">
        <v>177870</v>
      </c>
      <c r="H30" s="37"/>
    </row>
    <row r="31" spans="1:11" s="13" customFormat="1" ht="15.4" customHeight="1">
      <c r="A31" s="50"/>
      <c r="B31" s="51"/>
      <c r="C31" s="52"/>
      <c r="D31" s="53" t="s">
        <v>3</v>
      </c>
      <c r="E31" s="31">
        <v>0</v>
      </c>
      <c r="F31" s="95">
        <f>F32</f>
        <v>186295</v>
      </c>
      <c r="G31" s="38">
        <f>G32</f>
        <v>186295</v>
      </c>
      <c r="H31" s="38">
        <v>0</v>
      </c>
    </row>
    <row r="32" spans="1:11" s="13" customFormat="1" ht="21.75" customHeight="1">
      <c r="A32" s="32"/>
      <c r="B32" s="33"/>
      <c r="C32" s="34">
        <v>4370</v>
      </c>
      <c r="D32" s="36" t="s">
        <v>24</v>
      </c>
      <c r="E32" s="31"/>
      <c r="F32" s="90">
        <v>186295</v>
      </c>
      <c r="G32" s="26">
        <v>186295</v>
      </c>
      <c r="H32" s="37"/>
    </row>
    <row r="33" spans="1:8" s="13" customFormat="1" ht="15.4" customHeight="1">
      <c r="A33" s="50"/>
      <c r="B33" s="51"/>
      <c r="C33" s="52"/>
      <c r="D33" s="53" t="s">
        <v>21</v>
      </c>
      <c r="E33" s="31">
        <v>0</v>
      </c>
      <c r="F33" s="95">
        <f>F34</f>
        <v>26240</v>
      </c>
      <c r="G33" s="38">
        <f>G34</f>
        <v>26240</v>
      </c>
      <c r="H33" s="38">
        <v>0</v>
      </c>
    </row>
    <row r="34" spans="1:8" s="13" customFormat="1" ht="21.75" customHeight="1">
      <c r="A34" s="32"/>
      <c r="B34" s="33"/>
      <c r="C34" s="34">
        <v>4370</v>
      </c>
      <c r="D34" s="36" t="s">
        <v>24</v>
      </c>
      <c r="E34" s="31"/>
      <c r="F34" s="90">
        <f>G34</f>
        <v>26240</v>
      </c>
      <c r="G34" s="26">
        <v>26240</v>
      </c>
      <c r="H34" s="37"/>
    </row>
    <row r="35" spans="1:8" s="13" customFormat="1" ht="19.5" customHeight="1">
      <c r="A35" s="54">
        <v>801</v>
      </c>
      <c r="B35" s="55"/>
      <c r="C35" s="19"/>
      <c r="D35" s="56" t="s">
        <v>20</v>
      </c>
      <c r="E35" s="57">
        <f>E36</f>
        <v>0</v>
      </c>
      <c r="F35" s="96">
        <f>F36</f>
        <v>1015466</v>
      </c>
      <c r="G35" s="57">
        <f>G36</f>
        <v>1015466</v>
      </c>
      <c r="H35" s="57">
        <f>H36</f>
        <v>0</v>
      </c>
    </row>
    <row r="36" spans="1:8" s="13" customFormat="1" ht="20.25" customHeight="1">
      <c r="A36" s="58"/>
      <c r="B36" s="59">
        <v>80195</v>
      </c>
      <c r="C36" s="60"/>
      <c r="D36" s="61" t="s">
        <v>4</v>
      </c>
      <c r="E36" s="62">
        <f>E37</f>
        <v>0</v>
      </c>
      <c r="F36" s="97">
        <f>F37+F43+F49+F52+F57+F55</f>
        <v>1015466</v>
      </c>
      <c r="G36" s="62">
        <f>G37+G43+G49+G52+G57+G55</f>
        <v>1015466</v>
      </c>
      <c r="H36" s="62">
        <f>H37+H43+H49+H52+H57</f>
        <v>0</v>
      </c>
    </row>
    <row r="37" spans="1:8" s="13" customFormat="1" ht="24.75" customHeight="1">
      <c r="A37" s="47"/>
      <c r="B37" s="48"/>
      <c r="C37" s="60"/>
      <c r="D37" s="63" t="s">
        <v>17</v>
      </c>
      <c r="E37" s="64">
        <f>E42</f>
        <v>0</v>
      </c>
      <c r="F37" s="98">
        <f>F38+F39+F41+F42+F40</f>
        <v>168096</v>
      </c>
      <c r="G37" s="64">
        <f>G38+G39+G41+G42+G40</f>
        <v>168096</v>
      </c>
      <c r="H37" s="64">
        <f>H42</f>
        <v>0</v>
      </c>
    </row>
    <row r="38" spans="1:8" s="13" customFormat="1" ht="28.5" customHeight="1">
      <c r="A38" s="32"/>
      <c r="B38" s="33"/>
      <c r="C38" s="34">
        <v>4350</v>
      </c>
      <c r="D38" s="35" t="s">
        <v>23</v>
      </c>
      <c r="E38" s="31"/>
      <c r="F38" s="90">
        <f>G38</f>
        <v>63019</v>
      </c>
      <c r="G38" s="26">
        <v>63019</v>
      </c>
      <c r="H38" s="37"/>
    </row>
    <row r="39" spans="1:8" s="13" customFormat="1" ht="21.75" customHeight="1">
      <c r="A39" s="32"/>
      <c r="B39" s="33"/>
      <c r="C39" s="34">
        <v>4370</v>
      </c>
      <c r="D39" s="36" t="s">
        <v>24</v>
      </c>
      <c r="E39" s="31"/>
      <c r="F39" s="90">
        <f>G39</f>
        <v>2567</v>
      </c>
      <c r="G39" s="26">
        <v>2567</v>
      </c>
      <c r="H39" s="37"/>
    </row>
    <row r="40" spans="1:8" s="13" customFormat="1" ht="18.75" customHeight="1">
      <c r="A40" s="32"/>
      <c r="B40" s="33"/>
      <c r="C40" s="34">
        <v>4740</v>
      </c>
      <c r="D40" s="35" t="s">
        <v>25</v>
      </c>
      <c r="E40" s="65"/>
      <c r="F40" s="99">
        <f>G40</f>
        <v>17467</v>
      </c>
      <c r="G40" s="65">
        <v>17467</v>
      </c>
      <c r="H40" s="65"/>
    </row>
    <row r="41" spans="1:8" s="13" customFormat="1" ht="20.25" customHeight="1">
      <c r="A41" s="32"/>
      <c r="B41" s="33"/>
      <c r="C41" s="34">
        <v>4750</v>
      </c>
      <c r="D41" s="35" t="s">
        <v>26</v>
      </c>
      <c r="E41" s="65"/>
      <c r="F41" s="99">
        <f>G41</f>
        <v>69423</v>
      </c>
      <c r="G41" s="65">
        <v>69423</v>
      </c>
      <c r="H41" s="65"/>
    </row>
    <row r="42" spans="1:8" s="13" customFormat="1" ht="30">
      <c r="A42" s="32"/>
      <c r="B42" s="33"/>
      <c r="C42" s="34">
        <v>4850</v>
      </c>
      <c r="D42" s="35" t="s">
        <v>27</v>
      </c>
      <c r="E42" s="65"/>
      <c r="F42" s="99">
        <f>G42</f>
        <v>15620</v>
      </c>
      <c r="G42" s="65">
        <v>15620</v>
      </c>
      <c r="H42" s="65"/>
    </row>
    <row r="43" spans="1:8" s="13" customFormat="1" ht="26.25" customHeight="1">
      <c r="A43" s="47"/>
      <c r="B43" s="48"/>
      <c r="C43" s="60"/>
      <c r="D43" s="53" t="s">
        <v>3</v>
      </c>
      <c r="E43" s="64">
        <f>E44+E48+E47</f>
        <v>0</v>
      </c>
      <c r="F43" s="98">
        <f>F44+F48+F47+F45+F46</f>
        <v>469948</v>
      </c>
      <c r="G43" s="64">
        <f>G44+G48+G47+G45+G46</f>
        <v>469948</v>
      </c>
      <c r="H43" s="64">
        <f>H44+H48+H47</f>
        <v>0</v>
      </c>
    </row>
    <row r="44" spans="1:8" s="13" customFormat="1" ht="28.5" customHeight="1">
      <c r="A44" s="32"/>
      <c r="B44" s="33"/>
      <c r="C44" s="34">
        <v>4350</v>
      </c>
      <c r="D44" s="35" t="s">
        <v>23</v>
      </c>
      <c r="E44" s="31"/>
      <c r="F44" s="90">
        <f>G44</f>
        <v>72603</v>
      </c>
      <c r="G44" s="26">
        <v>72603</v>
      </c>
      <c r="H44" s="37"/>
    </row>
    <row r="45" spans="1:8" s="13" customFormat="1" ht="21.75" customHeight="1">
      <c r="A45" s="32"/>
      <c r="B45" s="33"/>
      <c r="C45" s="34">
        <v>4370</v>
      </c>
      <c r="D45" s="36" t="s">
        <v>24</v>
      </c>
      <c r="E45" s="31"/>
      <c r="F45" s="90">
        <f>G45</f>
        <v>29034</v>
      </c>
      <c r="G45" s="26">
        <v>29034</v>
      </c>
      <c r="H45" s="37"/>
    </row>
    <row r="46" spans="1:8" s="13" customFormat="1" ht="18.75" customHeight="1">
      <c r="A46" s="32"/>
      <c r="B46" s="33"/>
      <c r="C46" s="34">
        <v>4740</v>
      </c>
      <c r="D46" s="35" t="s">
        <v>25</v>
      </c>
      <c r="E46" s="65"/>
      <c r="F46" s="99">
        <f>G46</f>
        <v>123273</v>
      </c>
      <c r="G46" s="65">
        <v>123273</v>
      </c>
      <c r="H46" s="65"/>
    </row>
    <row r="47" spans="1:8" s="13" customFormat="1" ht="20.25" customHeight="1">
      <c r="A47" s="32"/>
      <c r="B47" s="33"/>
      <c r="C47" s="34">
        <v>4750</v>
      </c>
      <c r="D47" s="35" t="s">
        <v>26</v>
      </c>
      <c r="E47" s="65"/>
      <c r="F47" s="99">
        <f>G47</f>
        <v>184940</v>
      </c>
      <c r="G47" s="65">
        <v>184940</v>
      </c>
      <c r="H47" s="65"/>
    </row>
    <row r="48" spans="1:8" s="13" customFormat="1" ht="30">
      <c r="A48" s="32"/>
      <c r="B48" s="33"/>
      <c r="C48" s="34">
        <v>4850</v>
      </c>
      <c r="D48" s="35" t="s">
        <v>27</v>
      </c>
      <c r="E48" s="65"/>
      <c r="F48" s="99">
        <f>G48</f>
        <v>60098</v>
      </c>
      <c r="G48" s="65">
        <v>60098</v>
      </c>
      <c r="H48" s="65"/>
    </row>
    <row r="49" spans="1:8" s="13" customFormat="1" ht="25.5" customHeight="1">
      <c r="A49" s="47"/>
      <c r="B49" s="48"/>
      <c r="C49" s="60"/>
      <c r="D49" s="53" t="s">
        <v>18</v>
      </c>
      <c r="E49" s="64">
        <f>E51</f>
        <v>0</v>
      </c>
      <c r="F49" s="98">
        <f>F50+F51</f>
        <v>47454</v>
      </c>
      <c r="G49" s="64">
        <f>G50+G51</f>
        <v>47454</v>
      </c>
      <c r="H49" s="64">
        <f>H51</f>
        <v>0</v>
      </c>
    </row>
    <row r="50" spans="1:8" s="13" customFormat="1" ht="28.5" customHeight="1">
      <c r="A50" s="32"/>
      <c r="B50" s="33"/>
      <c r="C50" s="34">
        <v>4350</v>
      </c>
      <c r="D50" s="35" t="s">
        <v>23</v>
      </c>
      <c r="E50" s="31"/>
      <c r="F50" s="90">
        <f>G50</f>
        <v>39387</v>
      </c>
      <c r="G50" s="26">
        <v>39387</v>
      </c>
      <c r="H50" s="37"/>
    </row>
    <row r="51" spans="1:8" s="13" customFormat="1" ht="28.5" customHeight="1">
      <c r="A51" s="32"/>
      <c r="B51" s="33"/>
      <c r="C51" s="34">
        <v>4370</v>
      </c>
      <c r="D51" s="36" t="s">
        <v>24</v>
      </c>
      <c r="E51" s="31"/>
      <c r="F51" s="90">
        <f>G51</f>
        <v>8067</v>
      </c>
      <c r="G51" s="26">
        <v>8067</v>
      </c>
      <c r="H51" s="37"/>
    </row>
    <row r="52" spans="1:8" s="13" customFormat="1" ht="25.5" customHeight="1">
      <c r="A52" s="47"/>
      <c r="B52" s="48"/>
      <c r="C52" s="60"/>
      <c r="D52" s="53" t="s">
        <v>19</v>
      </c>
      <c r="E52" s="64">
        <f>E53+E54</f>
        <v>0</v>
      </c>
      <c r="F52" s="98">
        <f>F53+F54</f>
        <v>214161</v>
      </c>
      <c r="G52" s="64">
        <f>G53+G54</f>
        <v>214161</v>
      </c>
      <c r="H52" s="64">
        <f t="shared" ref="H52" si="0">H53+H54</f>
        <v>0</v>
      </c>
    </row>
    <row r="53" spans="1:8" s="13" customFormat="1" ht="28.5" customHeight="1">
      <c r="A53" s="32"/>
      <c r="B53" s="33"/>
      <c r="C53" s="34">
        <v>4350</v>
      </c>
      <c r="D53" s="35" t="s">
        <v>23</v>
      </c>
      <c r="E53" s="31"/>
      <c r="F53" s="90">
        <f>G53</f>
        <v>13200</v>
      </c>
      <c r="G53" s="26">
        <v>13200</v>
      </c>
      <c r="H53" s="37"/>
    </row>
    <row r="54" spans="1:8" s="13" customFormat="1" ht="21.75" customHeight="1">
      <c r="A54" s="32"/>
      <c r="B54" s="33"/>
      <c r="C54" s="34">
        <v>4370</v>
      </c>
      <c r="D54" s="36" t="s">
        <v>24</v>
      </c>
      <c r="E54" s="31"/>
      <c r="F54" s="90">
        <f>G54</f>
        <v>200961</v>
      </c>
      <c r="G54" s="26">
        <v>200961</v>
      </c>
      <c r="H54" s="37"/>
    </row>
    <row r="55" spans="1:8" s="13" customFormat="1" ht="21.75" customHeight="1">
      <c r="A55" s="32"/>
      <c r="B55" s="33"/>
      <c r="C55" s="77"/>
      <c r="D55" s="63" t="s">
        <v>14</v>
      </c>
      <c r="E55" s="80">
        <f>E56</f>
        <v>0</v>
      </c>
      <c r="F55" s="100">
        <f>F56</f>
        <v>18612</v>
      </c>
      <c r="G55" s="80">
        <f>G56</f>
        <v>18612</v>
      </c>
      <c r="H55" s="80">
        <f>H56</f>
        <v>0</v>
      </c>
    </row>
    <row r="56" spans="1:8" s="13" customFormat="1" ht="21.75" customHeight="1">
      <c r="A56" s="32"/>
      <c r="B56" s="33"/>
      <c r="C56" s="86">
        <v>4750</v>
      </c>
      <c r="D56" s="83" t="s">
        <v>26</v>
      </c>
      <c r="E56" s="87"/>
      <c r="F56" s="101">
        <f>G56</f>
        <v>18612</v>
      </c>
      <c r="G56" s="87">
        <v>18612</v>
      </c>
      <c r="H56" s="45"/>
    </row>
    <row r="57" spans="1:8" s="13" customFormat="1" ht="23.25" customHeight="1">
      <c r="A57" s="47"/>
      <c r="B57" s="48"/>
      <c r="C57" s="84"/>
      <c r="D57" s="85" t="s">
        <v>30</v>
      </c>
      <c r="E57" s="64">
        <f>E58</f>
        <v>0</v>
      </c>
      <c r="F57" s="98">
        <f>F58</f>
        <v>97195</v>
      </c>
      <c r="G57" s="64">
        <f>G58</f>
        <v>97195</v>
      </c>
      <c r="H57" s="64">
        <f>H58</f>
        <v>0</v>
      </c>
    </row>
    <row r="58" spans="1:8" s="13" customFormat="1" ht="34.5" customHeight="1" thickBot="1">
      <c r="A58" s="66"/>
      <c r="B58" s="67"/>
      <c r="C58" s="78">
        <v>2340</v>
      </c>
      <c r="D58" s="79" t="s">
        <v>31</v>
      </c>
      <c r="E58" s="81"/>
      <c r="F58" s="102">
        <f>G58</f>
        <v>97195</v>
      </c>
      <c r="G58" s="81">
        <v>97195</v>
      </c>
      <c r="H58" s="76"/>
    </row>
    <row r="59" spans="1:8" s="13" customFormat="1" ht="26.25" customHeight="1">
      <c r="A59" s="105">
        <v>853</v>
      </c>
      <c r="B59" s="106"/>
      <c r="C59" s="106"/>
      <c r="D59" s="107" t="s">
        <v>32</v>
      </c>
      <c r="E59" s="108">
        <f t="shared" ref="E59:G60" si="1">E60</f>
        <v>0</v>
      </c>
      <c r="F59" s="119">
        <f t="shared" si="1"/>
        <v>3138</v>
      </c>
      <c r="G59" s="108">
        <f t="shared" si="1"/>
        <v>3138</v>
      </c>
      <c r="H59" s="110">
        <v>0</v>
      </c>
    </row>
    <row r="60" spans="1:8" s="13" customFormat="1" ht="28.5" customHeight="1">
      <c r="A60" s="22"/>
      <c r="B60" s="17">
        <v>85321</v>
      </c>
      <c r="C60" s="16"/>
      <c r="D60" s="111" t="s">
        <v>33</v>
      </c>
      <c r="E60" s="28">
        <f t="shared" si="1"/>
        <v>0</v>
      </c>
      <c r="F60" s="120">
        <f t="shared" si="1"/>
        <v>3138</v>
      </c>
      <c r="G60" s="28">
        <f t="shared" si="1"/>
        <v>3138</v>
      </c>
      <c r="H60" s="112">
        <v>0</v>
      </c>
    </row>
    <row r="61" spans="1:8" s="13" customFormat="1" ht="21.75" customHeight="1" thickBot="1">
      <c r="A61" s="113"/>
      <c r="B61" s="114"/>
      <c r="C61" s="34">
        <v>4740</v>
      </c>
      <c r="D61" s="35" t="s">
        <v>25</v>
      </c>
      <c r="E61" s="117">
        <v>0</v>
      </c>
      <c r="F61" s="121">
        <f>G61</f>
        <v>3138</v>
      </c>
      <c r="G61" s="117">
        <v>3138</v>
      </c>
      <c r="H61" s="118">
        <v>0</v>
      </c>
    </row>
    <row r="62" spans="1:8" s="13" customFormat="1" ht="23.25" customHeight="1" thickBot="1">
      <c r="A62" s="68"/>
      <c r="B62" s="69"/>
      <c r="C62" s="69"/>
      <c r="D62" s="70" t="s">
        <v>11</v>
      </c>
      <c r="E62" s="71">
        <f>E17+E20+E23</f>
        <v>1413791</v>
      </c>
      <c r="F62" s="103">
        <f>F26+F35+F59</f>
        <v>1413791</v>
      </c>
      <c r="G62" s="104">
        <f>G26+G35+G59</f>
        <v>1413791</v>
      </c>
      <c r="H62" s="104">
        <f>H26+H35</f>
        <v>0</v>
      </c>
    </row>
  </sheetData>
  <mergeCells count="10">
    <mergeCell ref="G7:G15"/>
    <mergeCell ref="H7:H15"/>
    <mergeCell ref="G6:H6"/>
    <mergeCell ref="C4:F5"/>
    <mergeCell ref="A6:A15"/>
    <mergeCell ref="B6:B15"/>
    <mergeCell ref="C6:C15"/>
    <mergeCell ref="D6:D15"/>
    <mergeCell ref="E6:E15"/>
    <mergeCell ref="F6:F15"/>
  </mergeCells>
  <pageMargins left="0.70866141732283472" right="0.70866141732283472" top="0.98425196850393704" bottom="0.70866141732283472" header="0.31496062992125984" footer="0.31496062992125984"/>
  <pageSetup paperSize="9" scale="5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AniaB</dc:creator>
  <cp:lastModifiedBy>Anna Buniak</cp:lastModifiedBy>
  <cp:lastPrinted>2024-09-20T08:10:21Z</cp:lastPrinted>
  <dcterms:created xsi:type="dcterms:W3CDTF">2019-10-11T12:09:38Z</dcterms:created>
  <dcterms:modified xsi:type="dcterms:W3CDTF">2024-12-24T08:30:17Z</dcterms:modified>
</cp:coreProperties>
</file>