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.Buniak\Desktop\Uchwały_Fundusz Pomocy\Fundusz Pomocy_2025\"/>
    </mc:Choice>
  </mc:AlternateContent>
  <xr:revisionPtr revIDLastSave="0" documentId="13_ncr:1_{9AE702B0-E422-4B1C-B97D-AC28D688D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ączni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" l="1"/>
  <c r="F74" i="2"/>
  <c r="G74" i="2"/>
  <c r="F75" i="2"/>
  <c r="F80" i="2"/>
  <c r="F79" i="2"/>
  <c r="F78" i="2"/>
  <c r="F77" i="2"/>
  <c r="F76" i="2"/>
  <c r="F61" i="2"/>
  <c r="E33" i="2"/>
  <c r="F58" i="2"/>
  <c r="F56" i="2"/>
  <c r="F55" i="2" s="1"/>
  <c r="F54" i="2"/>
  <c r="F53" i="2"/>
  <c r="F50" i="2"/>
  <c r="F48" i="2"/>
  <c r="F47" i="2"/>
  <c r="F46" i="2"/>
  <c r="F45" i="2"/>
  <c r="F44" i="2"/>
  <c r="F42" i="2"/>
  <c r="F41" i="2"/>
  <c r="F40" i="2"/>
  <c r="F39" i="2"/>
  <c r="F38" i="2"/>
  <c r="F34" i="2"/>
  <c r="G43" i="2"/>
  <c r="G52" i="2"/>
  <c r="H30" i="2"/>
  <c r="G31" i="2"/>
  <c r="G55" i="2"/>
  <c r="G60" i="2" l="1"/>
  <c r="G59" i="2" s="1"/>
  <c r="F81" i="2"/>
  <c r="F51" i="2"/>
  <c r="F31" i="2"/>
  <c r="F37" i="2" l="1"/>
  <c r="F43" i="2"/>
  <c r="G37" i="2"/>
  <c r="F60" i="2"/>
  <c r="F59" i="2" s="1"/>
  <c r="E60" i="2"/>
  <c r="E59" i="2" s="1"/>
  <c r="H37" i="2"/>
  <c r="E37" i="2"/>
  <c r="F24" i="2" l="1"/>
  <c r="F23" i="2" s="1"/>
  <c r="E24" i="2"/>
  <c r="E23" i="2" s="1"/>
  <c r="G49" i="2" l="1"/>
  <c r="F57" i="2"/>
  <c r="F49" i="2"/>
  <c r="H74" i="2" l="1"/>
  <c r="H73" i="2" s="1"/>
  <c r="H72" i="2" s="1"/>
  <c r="G73" i="2"/>
  <c r="G72" i="2" s="1"/>
  <c r="F73" i="2"/>
  <c r="F72" i="2" s="1"/>
  <c r="E74" i="2"/>
  <c r="E73" i="2" s="1"/>
  <c r="E72" i="2" s="1"/>
  <c r="F27" i="2"/>
  <c r="F26" i="2" s="1"/>
  <c r="E27" i="2"/>
  <c r="E26" i="2" s="1"/>
  <c r="F52" i="2" l="1"/>
  <c r="F36" i="2" s="1"/>
  <c r="H49" i="2" l="1"/>
  <c r="G33" i="2" l="1"/>
  <c r="G30" i="2" s="1"/>
  <c r="F33" i="2"/>
  <c r="F30" i="2" l="1"/>
  <c r="E21" i="2"/>
  <c r="E20" i="2" s="1"/>
  <c r="F21" i="2"/>
  <c r="F20" i="2" s="1"/>
  <c r="H52" i="2" l="1"/>
  <c r="E52" i="2"/>
  <c r="G57" i="2" l="1"/>
  <c r="G36" i="2" s="1"/>
  <c r="H57" i="2"/>
  <c r="H55" i="2" s="1"/>
  <c r="H43" i="2"/>
  <c r="E43" i="2"/>
  <c r="E36" i="2"/>
  <c r="E35" i="2" s="1"/>
  <c r="E57" i="2"/>
  <c r="E55" i="2" s="1"/>
  <c r="H36" i="2" l="1"/>
  <c r="H35" i="2" s="1"/>
  <c r="G35" i="2"/>
  <c r="F35" i="2"/>
  <c r="E18" i="2"/>
  <c r="E17" i="2" s="1"/>
  <c r="E82" i="2" s="1"/>
  <c r="H29" i="2"/>
  <c r="H82" i="2" l="1"/>
  <c r="F29" i="2"/>
  <c r="F82" i="2" s="1"/>
  <c r="G29" i="2"/>
  <c r="G82" i="2" s="1"/>
  <c r="E29" i="2"/>
</calcChain>
</file>

<file path=xl/sharedStrings.xml><?xml version="1.0" encoding="utf-8"?>
<sst xmlns="http://schemas.openxmlformats.org/spreadsheetml/2006/main" count="78" uniqueCount="40">
  <si>
    <t>§</t>
  </si>
  <si>
    <t xml:space="preserve">Rozdział </t>
  </si>
  <si>
    <t xml:space="preserve">Nazwa </t>
  </si>
  <si>
    <t>Zespół Szkół Rolniczych CKZ w Świdwinie</t>
  </si>
  <si>
    <t>Pozostała działalność</t>
  </si>
  <si>
    <t>BEZPIECZEŃSTWO PUBLICZNE I OCHRONA PRZECIWPOŻAROWA</t>
  </si>
  <si>
    <t>Dział</t>
  </si>
  <si>
    <t>Dochody ogółem</t>
  </si>
  <si>
    <t>Wydatki ogółem (7+8)</t>
  </si>
  <si>
    <t>Wydatki bieżące</t>
  </si>
  <si>
    <t>Wydatki majątkowe</t>
  </si>
  <si>
    <t>OGÓŁEM</t>
  </si>
  <si>
    <t>Załącznik Nr  1  do Uchwały</t>
  </si>
  <si>
    <t xml:space="preserve">Zarządu Powiatu Świdwińskiego </t>
  </si>
  <si>
    <t>Zespół Placówek Oświatowych w Połczynie Zdroju</t>
  </si>
  <si>
    <t>RÓŻNE ROZLICZENIA</t>
  </si>
  <si>
    <t>Różne rozliczenia finansowe</t>
  </si>
  <si>
    <t>Zespół Szkół w Połczynie Zdroju</t>
  </si>
  <si>
    <t>Zespół Szkół w Świdwinie</t>
  </si>
  <si>
    <t>Zespół Placówek Specjalnych w Sławoborzu</t>
  </si>
  <si>
    <t>OŚWIATA I WYCHOWANIE</t>
  </si>
  <si>
    <t>Środki z Funduszu Pomocy na finansowanie lub dofinansowanie zadań bieżących w zakresie pomocy obywatelom Ukrainy</t>
  </si>
  <si>
    <t>Zakup towarów (w szczególności materiałów, leków, żywności) w związku z pomocą obywatelom Ukrainy</t>
  </si>
  <si>
    <t>Zakup usług związanych z pomocą obywatelom Ukrainy</t>
  </si>
  <si>
    <t>Wynagrodzenia i uposażenia wypłacane w związku z pomocą obywatelom Ukrainy</t>
  </si>
  <si>
    <t>Wynagrodzenia nauczycieli wypłacane w związku z pomocą obywatelom Ukrainy</t>
  </si>
  <si>
    <t>Składki i inne pochodne od wynagrodzeń pracowników wypłacanych w związku z pomocą obywatelom Ukrainy</t>
  </si>
  <si>
    <t>w tym:</t>
  </si>
  <si>
    <t>RODZINA</t>
  </si>
  <si>
    <t xml:space="preserve">Centrum Placówek Opiekuńczo - Wychowawczych w Świdwinie </t>
  </si>
  <si>
    <t>Pozostałe wydatki bieżące na zadania związane z pomocą obywatelom Ukrainy</t>
  </si>
  <si>
    <t>POZOSTAŁE ZADANIA W ZAKRESIE POLITYKI SPOŁECZNEJ</t>
  </si>
  <si>
    <t>Zespoły ds. orzekania o niepełnosprawności</t>
  </si>
  <si>
    <t>Młodzieżowy Ośrodek Wychowawczy w Rzepczynie</t>
  </si>
  <si>
    <t>Dotacja celowa dla jednostki spoza sektora finansów publicznych na finansowanie lub dofinansowanie zadań bieżących związanych z pomocą obywatelom Ukrainy</t>
  </si>
  <si>
    <t>Plan finansowy rachunku Funduszu Pomocy na 2025 rok</t>
  </si>
  <si>
    <t>Działalność placówek opiekuńczo - wychowawczych</t>
  </si>
  <si>
    <t>Świadczenia społeczne wypłacane obywatelom Ukrainy przebywającym na terytorium RP</t>
  </si>
  <si>
    <t>Nr 38/144/25 dnia 30.09.2025r.</t>
  </si>
  <si>
    <t xml:space="preserve">Świadczenia związane z udzieleniem pomocy obywatelom Ukrainy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</si>
</sst>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[Red]#,##0"/>
    <numFmt numFmtId="165" formatCode="#,##0.00;[Red]#,##0.00"/>
    <numFmt numFmtId="166" formatCode="0;[Red]0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.5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7" fillId="0" borderId="0" xfId="0" applyFont="1"/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10" fillId="2" borderId="32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" fillId="0" borderId="46" xfId="0" applyFont="1" applyBorder="1" applyAlignment="1">
      <alignment horizontal="right" vertical="center"/>
    </xf>
    <xf numFmtId="0" fontId="1" fillId="0" borderId="48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50" xfId="0" applyFont="1" applyBorder="1" applyAlignment="1">
      <alignment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4" xfId="0" applyFont="1" applyBorder="1" applyAlignment="1">
      <alignment horizontal="right" vertical="center"/>
    </xf>
    <xf numFmtId="0" fontId="1" fillId="0" borderId="4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 wrapText="1"/>
    </xf>
    <xf numFmtId="0" fontId="2" fillId="2" borderId="5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2" borderId="24" xfId="0" applyFont="1" applyFill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5" fillId="0" borderId="47" xfId="0" applyFont="1" applyBorder="1" applyAlignment="1">
      <alignment vertical="center" wrapText="1"/>
    </xf>
    <xf numFmtId="0" fontId="2" fillId="2" borderId="5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 wrapText="1"/>
    </xf>
    <xf numFmtId="0" fontId="1" fillId="0" borderId="3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2" fillId="2" borderId="9" xfId="0" applyFont="1" applyFill="1" applyBorder="1" applyAlignment="1">
      <alignment vertical="center" wrapText="1"/>
    </xf>
    <xf numFmtId="165" fontId="5" fillId="0" borderId="0" xfId="0" applyNumberFormat="1" applyFont="1" applyAlignment="1">
      <alignment horizontal="right"/>
    </xf>
    <xf numFmtId="165" fontId="7" fillId="0" borderId="0" xfId="0" applyNumberFormat="1" applyFont="1"/>
    <xf numFmtId="165" fontId="11" fillId="2" borderId="25" xfId="0" applyNumberFormat="1" applyFont="1" applyFill="1" applyBorder="1" applyAlignment="1">
      <alignment vertical="center"/>
    </xf>
    <xf numFmtId="165" fontId="11" fillId="2" borderId="9" xfId="0" applyNumberFormat="1" applyFont="1" applyFill="1" applyBorder="1" applyAlignment="1">
      <alignment vertical="center"/>
    </xf>
    <xf numFmtId="165" fontId="5" fillId="0" borderId="23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5" fontId="2" fillId="2" borderId="25" xfId="0" applyNumberFormat="1" applyFont="1" applyFill="1" applyBorder="1" applyAlignment="1">
      <alignment vertical="center"/>
    </xf>
    <xf numFmtId="165" fontId="2" fillId="0" borderId="23" xfId="0" applyNumberFormat="1" applyFont="1" applyBorder="1" applyAlignment="1">
      <alignment vertical="center"/>
    </xf>
    <xf numFmtId="165" fontId="1" fillId="0" borderId="39" xfId="0" applyNumberFormat="1" applyFont="1" applyBorder="1" applyAlignment="1">
      <alignment vertical="center"/>
    </xf>
    <xf numFmtId="165" fontId="2" fillId="2" borderId="26" xfId="0" applyNumberFormat="1" applyFont="1" applyFill="1" applyBorder="1" applyAlignment="1">
      <alignment vertical="center"/>
    </xf>
    <xf numFmtId="165" fontId="2" fillId="2" borderId="23" xfId="0" applyNumberFormat="1" applyFont="1" applyFill="1" applyBorder="1" applyAlignment="1">
      <alignment vertical="center"/>
    </xf>
    <xf numFmtId="165" fontId="11" fillId="2" borderId="25" xfId="0" applyNumberFormat="1" applyFont="1" applyFill="1" applyBorder="1" applyAlignment="1">
      <alignment horizontal="right" vertical="center"/>
    </xf>
    <xf numFmtId="165" fontId="11" fillId="0" borderId="23" xfId="0" applyNumberFormat="1" applyFont="1" applyBorder="1" applyAlignment="1">
      <alignment horizontal="right" vertical="center"/>
    </xf>
    <xf numFmtId="165" fontId="11" fillId="0" borderId="23" xfId="0" applyNumberFormat="1" applyFont="1" applyBorder="1" applyAlignment="1">
      <alignment vertical="center"/>
    </xf>
    <xf numFmtId="165" fontId="11" fillId="0" borderId="24" xfId="0" applyNumberFormat="1" applyFont="1" applyBorder="1" applyAlignment="1">
      <alignment vertical="center"/>
    </xf>
    <xf numFmtId="165" fontId="6" fillId="0" borderId="23" xfId="0" applyNumberFormat="1" applyFont="1" applyBorder="1" applyAlignment="1">
      <alignment horizontal="right" vertical="center"/>
    </xf>
    <xf numFmtId="165" fontId="6" fillId="0" borderId="23" xfId="0" applyNumberFormat="1" applyFont="1" applyBorder="1" applyAlignment="1">
      <alignment vertical="center"/>
    </xf>
    <xf numFmtId="165" fontId="6" fillId="0" borderId="24" xfId="0" applyNumberFormat="1" applyFont="1" applyBorder="1" applyAlignment="1">
      <alignment vertical="center"/>
    </xf>
    <xf numFmtId="165" fontId="2" fillId="0" borderId="26" xfId="0" applyNumberFormat="1" applyFont="1" applyBorder="1" applyAlignment="1">
      <alignment horizontal="right" vertical="center"/>
    </xf>
    <xf numFmtId="165" fontId="2" fillId="0" borderId="27" xfId="0" applyNumberFormat="1" applyFont="1" applyBorder="1" applyAlignment="1">
      <alignment horizontal="right" vertical="center"/>
    </xf>
    <xf numFmtId="165" fontId="4" fillId="0" borderId="26" xfId="0" applyNumberFormat="1" applyFont="1" applyBorder="1" applyAlignment="1">
      <alignment horizontal="right" vertical="center"/>
    </xf>
    <xf numFmtId="165" fontId="1" fillId="0" borderId="26" xfId="0" applyNumberFormat="1" applyFont="1" applyBorder="1" applyAlignment="1">
      <alignment horizontal="right" vertical="center"/>
    </xf>
    <xf numFmtId="165" fontId="1" fillId="0" borderId="27" xfId="0" applyNumberFormat="1" applyFont="1" applyBorder="1" applyAlignment="1">
      <alignment horizontal="right" vertical="center"/>
    </xf>
    <xf numFmtId="165" fontId="4" fillId="0" borderId="27" xfId="0" applyNumberFormat="1" applyFont="1" applyBorder="1" applyAlignment="1">
      <alignment horizontal="right" vertical="center"/>
    </xf>
    <xf numFmtId="165" fontId="4" fillId="0" borderId="23" xfId="0" applyNumberFormat="1" applyFont="1" applyBorder="1" applyAlignment="1">
      <alignment horizontal="right" vertical="center"/>
    </xf>
    <xf numFmtId="165" fontId="4" fillId="0" borderId="24" xfId="0" applyNumberFormat="1" applyFont="1" applyBorder="1" applyAlignment="1">
      <alignment horizontal="right" vertical="center"/>
    </xf>
    <xf numFmtId="165" fontId="1" fillId="0" borderId="39" xfId="0" applyNumberFormat="1" applyFont="1" applyBorder="1" applyAlignment="1">
      <alignment horizontal="right" vertical="center"/>
    </xf>
    <xf numFmtId="165" fontId="2" fillId="2" borderId="28" xfId="0" applyNumberFormat="1" applyFont="1" applyFill="1" applyBorder="1" applyAlignment="1">
      <alignment vertical="center"/>
    </xf>
    <xf numFmtId="165" fontId="2" fillId="0" borderId="25" xfId="0" applyNumberFormat="1" applyFont="1" applyBorder="1" applyAlignment="1">
      <alignment vertical="center"/>
    </xf>
    <xf numFmtId="165" fontId="1" fillId="0" borderId="30" xfId="0" applyNumberFormat="1" applyFont="1" applyBorder="1" applyAlignment="1">
      <alignment horizontal="right" vertical="center"/>
    </xf>
    <xf numFmtId="165" fontId="1" fillId="0" borderId="47" xfId="0" applyNumberFormat="1" applyFont="1" applyBorder="1" applyAlignment="1">
      <alignment horizontal="right" vertical="center"/>
    </xf>
    <xf numFmtId="165" fontId="11" fillId="2" borderId="28" xfId="0" applyNumberFormat="1" applyFont="1" applyFill="1" applyBorder="1" applyAlignment="1">
      <alignment horizontal="right" vertical="center"/>
    </xf>
    <xf numFmtId="165" fontId="11" fillId="2" borderId="41" xfId="0" applyNumberFormat="1" applyFont="1" applyFill="1" applyBorder="1" applyAlignment="1">
      <alignment vertical="center"/>
    </xf>
    <xf numFmtId="0" fontId="1" fillId="0" borderId="45" xfId="0" applyFont="1" applyBorder="1" applyAlignment="1">
      <alignment horizontal="left" vertical="center"/>
    </xf>
    <xf numFmtId="165" fontId="6" fillId="0" borderId="39" xfId="0" applyNumberFormat="1" applyFont="1" applyBorder="1" applyAlignment="1">
      <alignment horizontal="right" vertical="center"/>
    </xf>
    <xf numFmtId="165" fontId="11" fillId="0" borderId="40" xfId="0" applyNumberFormat="1" applyFont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36" xfId="0" applyFont="1" applyFill="1" applyBorder="1" applyAlignment="1">
      <alignment vertical="center"/>
    </xf>
    <xf numFmtId="0" fontId="2" fillId="2" borderId="50" xfId="0" applyFont="1" applyFill="1" applyBorder="1" applyAlignment="1">
      <alignment vertical="center"/>
    </xf>
    <xf numFmtId="165" fontId="2" fillId="2" borderId="9" xfId="0" applyNumberFormat="1" applyFont="1" applyFill="1" applyBorder="1" applyAlignment="1">
      <alignment vertical="center"/>
    </xf>
    <xf numFmtId="166" fontId="7" fillId="0" borderId="28" xfId="0" applyNumberFormat="1" applyFont="1" applyBorder="1" applyAlignment="1">
      <alignment horizontal="center" vertical="center"/>
    </xf>
    <xf numFmtId="166" fontId="7" fillId="0" borderId="41" xfId="0" applyNumberFormat="1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65" fontId="5" fillId="0" borderId="23" xfId="0" applyNumberFormat="1" applyFont="1" applyBorder="1" applyAlignment="1">
      <alignment horizontal="right" vertical="center"/>
    </xf>
    <xf numFmtId="165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165" fontId="2" fillId="0" borderId="24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1" fillId="0" borderId="40" xfId="0" applyNumberFormat="1" applyFont="1" applyBorder="1" applyAlignment="1">
      <alignment vertical="center"/>
    </xf>
    <xf numFmtId="165" fontId="2" fillId="2" borderId="27" xfId="0" applyNumberFormat="1" applyFont="1" applyFill="1" applyBorder="1" applyAlignment="1">
      <alignment vertical="center"/>
    </xf>
    <xf numFmtId="165" fontId="2" fillId="2" borderId="24" xfId="0" applyNumberFormat="1" applyFont="1" applyFill="1" applyBorder="1" applyAlignment="1">
      <alignment vertical="center"/>
    </xf>
    <xf numFmtId="165" fontId="1" fillId="2" borderId="41" xfId="0" applyNumberFormat="1" applyFont="1" applyFill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165" fontId="7" fillId="0" borderId="37" xfId="0" applyNumberFormat="1" applyFont="1" applyBorder="1" applyAlignment="1">
      <alignment horizontal="center" vertical="center" wrapText="1"/>
    </xf>
    <xf numFmtId="165" fontId="7" fillId="0" borderId="38" xfId="0" applyNumberFormat="1" applyFont="1" applyBorder="1" applyAlignment="1">
      <alignment horizontal="center" vertical="center" wrapText="1"/>
    </xf>
    <xf numFmtId="165" fontId="7" fillId="0" borderId="30" xfId="0" applyNumberFormat="1" applyFont="1" applyBorder="1" applyAlignment="1">
      <alignment horizontal="center" vertical="center" wrapText="1"/>
    </xf>
    <xf numFmtId="165" fontId="7" fillId="0" borderId="17" xfId="0" applyNumberFormat="1" applyFont="1" applyBorder="1" applyAlignment="1">
      <alignment horizontal="left" wrapText="1"/>
    </xf>
    <xf numFmtId="165" fontId="1" fillId="0" borderId="9" xfId="0" applyNumberFormat="1" applyFont="1" applyBorder="1" applyAlignment="1">
      <alignment horizontal="left" wrapText="1"/>
    </xf>
    <xf numFmtId="165" fontId="7" fillId="0" borderId="54" xfId="0" applyNumberFormat="1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5" fontId="7" fillId="0" borderId="23" xfId="0" applyNumberFormat="1" applyFont="1" applyBorder="1" applyAlignment="1">
      <alignment horizontal="center" vertical="center" wrapText="1"/>
    </xf>
    <xf numFmtId="165" fontId="7" fillId="0" borderId="39" xfId="0" applyNumberFormat="1" applyFont="1" applyBorder="1" applyAlignment="1">
      <alignment horizontal="center" vertical="center" wrapText="1"/>
    </xf>
    <xf numFmtId="165" fontId="7" fillId="0" borderId="24" xfId="0" applyNumberFormat="1" applyFont="1" applyBorder="1" applyAlignment="1">
      <alignment horizontal="center" vertical="center" wrapText="1"/>
    </xf>
    <xf numFmtId="165" fontId="7" fillId="0" borderId="40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Font="1" applyAlignment="1">
      <alignment vertical="center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topLeftCell="A65" workbookViewId="0">
      <selection activeCell="D75" sqref="D75"/>
    </sheetView>
  </sheetViews>
  <sheetFormatPr defaultRowHeight="15"/>
  <cols>
    <col min="1" max="1" width="6.85546875" customWidth="1"/>
    <col min="2" max="2" width="8.42578125" customWidth="1"/>
    <col min="3" max="3" width="5.7109375" customWidth="1"/>
    <col min="4" max="4" width="69.140625" customWidth="1"/>
    <col min="5" max="6" width="13.28515625" style="121" customWidth="1"/>
    <col min="7" max="7" width="13.85546875" style="121" customWidth="1"/>
    <col min="8" max="8" width="12.28515625" style="121" customWidth="1"/>
    <col min="9" max="9" width="9.140625" style="122"/>
  </cols>
  <sheetData>
    <row r="1" spans="1:9">
      <c r="H1" s="75" t="s">
        <v>12</v>
      </c>
    </row>
    <row r="2" spans="1:9">
      <c r="H2" s="75" t="s">
        <v>13</v>
      </c>
    </row>
    <row r="3" spans="1:9">
      <c r="H3" s="75" t="s">
        <v>38</v>
      </c>
    </row>
    <row r="4" spans="1:9">
      <c r="A4" s="3"/>
      <c r="B4" s="3"/>
      <c r="C4" s="150" t="s">
        <v>35</v>
      </c>
      <c r="D4" s="151"/>
      <c r="E4" s="151"/>
      <c r="F4" s="151"/>
      <c r="G4" s="76"/>
      <c r="H4" s="76"/>
    </row>
    <row r="5" spans="1:9" ht="9" customHeight="1" thickBot="1">
      <c r="A5" s="3"/>
      <c r="B5" s="3"/>
      <c r="C5" s="151"/>
      <c r="D5" s="151"/>
      <c r="E5" s="151"/>
      <c r="F5" s="151"/>
      <c r="G5" s="76"/>
      <c r="H5" s="76"/>
    </row>
    <row r="6" spans="1:9">
      <c r="A6" s="137" t="s">
        <v>6</v>
      </c>
      <c r="B6" s="140" t="s">
        <v>1</v>
      </c>
      <c r="C6" s="140" t="s">
        <v>0</v>
      </c>
      <c r="D6" s="143" t="s">
        <v>2</v>
      </c>
      <c r="E6" s="131" t="s">
        <v>7</v>
      </c>
      <c r="F6" s="131" t="s">
        <v>8</v>
      </c>
      <c r="G6" s="134" t="s">
        <v>27</v>
      </c>
      <c r="H6" s="135"/>
    </row>
    <row r="7" spans="1:9">
      <c r="A7" s="138"/>
      <c r="B7" s="141"/>
      <c r="C7" s="141"/>
      <c r="D7" s="144"/>
      <c r="E7" s="132"/>
      <c r="F7" s="132"/>
      <c r="G7" s="146" t="s">
        <v>9</v>
      </c>
      <c r="H7" s="148" t="s">
        <v>10</v>
      </c>
    </row>
    <row r="8" spans="1:9">
      <c r="A8" s="138"/>
      <c r="B8" s="141"/>
      <c r="C8" s="141"/>
      <c r="D8" s="144"/>
      <c r="E8" s="132"/>
      <c r="F8" s="132"/>
      <c r="G8" s="146"/>
      <c r="H8" s="148"/>
    </row>
    <row r="9" spans="1:9" ht="15.75" thickBot="1">
      <c r="A9" s="138"/>
      <c r="B9" s="141"/>
      <c r="C9" s="141"/>
      <c r="D9" s="144"/>
      <c r="E9" s="132"/>
      <c r="F9" s="132"/>
      <c r="G9" s="146"/>
      <c r="H9" s="148"/>
    </row>
    <row r="10" spans="1:9" hidden="1">
      <c r="A10" s="138"/>
      <c r="B10" s="141"/>
      <c r="C10" s="141"/>
      <c r="D10" s="144"/>
      <c r="E10" s="132"/>
      <c r="F10" s="132"/>
      <c r="G10" s="146"/>
      <c r="H10" s="148"/>
    </row>
    <row r="11" spans="1:9" hidden="1">
      <c r="A11" s="138"/>
      <c r="B11" s="141"/>
      <c r="C11" s="141"/>
      <c r="D11" s="144"/>
      <c r="E11" s="132"/>
      <c r="F11" s="132"/>
      <c r="G11" s="146"/>
      <c r="H11" s="148"/>
    </row>
    <row r="12" spans="1:9" hidden="1">
      <c r="A12" s="138"/>
      <c r="B12" s="141"/>
      <c r="C12" s="141"/>
      <c r="D12" s="144"/>
      <c r="E12" s="132"/>
      <c r="F12" s="132"/>
      <c r="G12" s="146"/>
      <c r="H12" s="148"/>
    </row>
    <row r="13" spans="1:9" hidden="1">
      <c r="A13" s="138"/>
      <c r="B13" s="141"/>
      <c r="C13" s="141"/>
      <c r="D13" s="144"/>
      <c r="E13" s="132"/>
      <c r="F13" s="132"/>
      <c r="G13" s="146"/>
      <c r="H13" s="148"/>
    </row>
    <row r="14" spans="1:9" hidden="1">
      <c r="A14" s="138"/>
      <c r="B14" s="141"/>
      <c r="C14" s="141"/>
      <c r="D14" s="144"/>
      <c r="E14" s="132"/>
      <c r="F14" s="132"/>
      <c r="G14" s="146"/>
      <c r="H14" s="148"/>
    </row>
    <row r="15" spans="1:9" ht="15.75" hidden="1" thickBot="1">
      <c r="A15" s="139"/>
      <c r="B15" s="142"/>
      <c r="C15" s="142"/>
      <c r="D15" s="145"/>
      <c r="E15" s="133"/>
      <c r="F15" s="133"/>
      <c r="G15" s="147"/>
      <c r="H15" s="149"/>
    </row>
    <row r="16" spans="1:9" s="8" customFormat="1" ht="15.75" thickBot="1">
      <c r="A16" s="20">
        <v>1</v>
      </c>
      <c r="B16" s="21">
        <v>2</v>
      </c>
      <c r="C16" s="21">
        <v>3</v>
      </c>
      <c r="D16" s="21">
        <v>4</v>
      </c>
      <c r="E16" s="117">
        <v>5</v>
      </c>
      <c r="F16" s="117">
        <v>6</v>
      </c>
      <c r="G16" s="117">
        <v>7</v>
      </c>
      <c r="H16" s="118">
        <v>8</v>
      </c>
      <c r="I16" s="123"/>
    </row>
    <row r="17" spans="1:11" s="8" customFormat="1" ht="31.5" customHeight="1">
      <c r="A17" s="4">
        <v>754</v>
      </c>
      <c r="B17" s="5"/>
      <c r="C17" s="6"/>
      <c r="D17" s="64" t="s">
        <v>5</v>
      </c>
      <c r="E17" s="77">
        <f>E18</f>
        <v>183050</v>
      </c>
      <c r="F17" s="77">
        <v>0</v>
      </c>
      <c r="G17" s="77">
        <v>0</v>
      </c>
      <c r="H17" s="78">
        <v>0</v>
      </c>
      <c r="I17" s="123"/>
    </row>
    <row r="18" spans="1:11" s="8" customFormat="1" ht="22.5" customHeight="1">
      <c r="A18" s="7"/>
      <c r="B18" s="1">
        <v>75495</v>
      </c>
      <c r="C18" s="2"/>
      <c r="D18" s="65" t="s">
        <v>4</v>
      </c>
      <c r="E18" s="79">
        <f>E19</f>
        <v>183050</v>
      </c>
      <c r="F18" s="79">
        <v>0</v>
      </c>
      <c r="G18" s="79">
        <v>0</v>
      </c>
      <c r="H18" s="80">
        <v>0</v>
      </c>
      <c r="I18" s="123"/>
    </row>
    <row r="19" spans="1:11" s="8" customFormat="1" ht="32.25" customHeight="1" thickBot="1">
      <c r="A19" s="72"/>
      <c r="B19" s="73"/>
      <c r="C19" s="46">
        <v>2100</v>
      </c>
      <c r="D19" s="68" t="s">
        <v>21</v>
      </c>
      <c r="E19" s="81">
        <v>183050</v>
      </c>
      <c r="F19" s="81">
        <v>0</v>
      </c>
      <c r="G19" s="81">
        <v>0</v>
      </c>
      <c r="H19" s="82">
        <v>0</v>
      </c>
      <c r="I19" s="123"/>
    </row>
    <row r="20" spans="1:11" s="8" customFormat="1" ht="17.25" customHeight="1">
      <c r="A20" s="4">
        <v>758</v>
      </c>
      <c r="B20" s="6"/>
      <c r="C20" s="6"/>
      <c r="D20" s="74" t="s">
        <v>15</v>
      </c>
      <c r="E20" s="83">
        <f>E21</f>
        <v>1101408</v>
      </c>
      <c r="F20" s="83">
        <f>F21</f>
        <v>0</v>
      </c>
      <c r="G20" s="83">
        <v>0</v>
      </c>
      <c r="H20" s="116">
        <v>0</v>
      </c>
      <c r="I20" s="123"/>
    </row>
    <row r="21" spans="1:11" s="23" customFormat="1" ht="21.75" customHeight="1">
      <c r="A21" s="14"/>
      <c r="B21" s="11">
        <v>75814</v>
      </c>
      <c r="C21" s="10"/>
      <c r="D21" s="67" t="s">
        <v>16</v>
      </c>
      <c r="E21" s="84">
        <f>E22</f>
        <v>1101408</v>
      </c>
      <c r="F21" s="84">
        <f>F22</f>
        <v>0</v>
      </c>
      <c r="G21" s="84">
        <v>0</v>
      </c>
      <c r="H21" s="124">
        <v>0</v>
      </c>
      <c r="I21" s="125"/>
    </row>
    <row r="22" spans="1:11" s="8" customFormat="1" ht="30" customHeight="1" thickBot="1">
      <c r="A22" s="45"/>
      <c r="B22" s="46"/>
      <c r="C22" s="47">
        <v>2100</v>
      </c>
      <c r="D22" s="68" t="s">
        <v>21</v>
      </c>
      <c r="E22" s="85">
        <v>1101408</v>
      </c>
      <c r="F22" s="85">
        <v>0</v>
      </c>
      <c r="G22" s="85">
        <v>0</v>
      </c>
      <c r="H22" s="126">
        <v>0</v>
      </c>
      <c r="I22" s="123"/>
      <c r="K22" s="24"/>
    </row>
    <row r="23" spans="1:11" s="8" customFormat="1" ht="17.25" customHeight="1">
      <c r="A23" s="69">
        <v>853</v>
      </c>
      <c r="B23" s="70"/>
      <c r="C23" s="70"/>
      <c r="D23" s="71" t="s">
        <v>31</v>
      </c>
      <c r="E23" s="86">
        <f>E24</f>
        <v>3676</v>
      </c>
      <c r="F23" s="86">
        <f>F24</f>
        <v>0</v>
      </c>
      <c r="G23" s="86">
        <v>0</v>
      </c>
      <c r="H23" s="127">
        <v>0</v>
      </c>
      <c r="I23" s="123"/>
    </row>
    <row r="24" spans="1:11" s="23" customFormat="1" ht="21.75" customHeight="1">
      <c r="A24" s="14"/>
      <c r="B24" s="11">
        <v>85321</v>
      </c>
      <c r="C24" s="10"/>
      <c r="D24" s="67" t="s">
        <v>32</v>
      </c>
      <c r="E24" s="84">
        <f>E25</f>
        <v>3676</v>
      </c>
      <c r="F24" s="84">
        <f>F25</f>
        <v>0</v>
      </c>
      <c r="G24" s="84">
        <v>0</v>
      </c>
      <c r="H24" s="124">
        <v>0</v>
      </c>
      <c r="I24" s="125"/>
    </row>
    <row r="25" spans="1:11" s="8" customFormat="1" ht="30" customHeight="1" thickBot="1">
      <c r="A25" s="45"/>
      <c r="B25" s="46"/>
      <c r="C25" s="47">
        <v>2100</v>
      </c>
      <c r="D25" s="68" t="s">
        <v>21</v>
      </c>
      <c r="E25" s="85">
        <v>3676</v>
      </c>
      <c r="F25" s="85">
        <v>0</v>
      </c>
      <c r="G25" s="85">
        <v>0</v>
      </c>
      <c r="H25" s="126">
        <v>0</v>
      </c>
      <c r="I25" s="123"/>
      <c r="K25" s="24"/>
    </row>
    <row r="26" spans="1:11" s="8" customFormat="1" ht="17.25" customHeight="1">
      <c r="A26" s="13">
        <v>855</v>
      </c>
      <c r="B26" s="12"/>
      <c r="C26" s="12"/>
      <c r="D26" s="66" t="s">
        <v>28</v>
      </c>
      <c r="E26" s="87">
        <f>E27</f>
        <v>85806</v>
      </c>
      <c r="F26" s="87">
        <f>F27</f>
        <v>0</v>
      </c>
      <c r="G26" s="87">
        <v>0</v>
      </c>
      <c r="H26" s="128">
        <v>0</v>
      </c>
      <c r="I26" s="123"/>
    </row>
    <row r="27" spans="1:11" s="23" customFormat="1" ht="21.75" customHeight="1">
      <c r="A27" s="14"/>
      <c r="B27" s="11">
        <v>85510</v>
      </c>
      <c r="C27" s="10"/>
      <c r="D27" s="67" t="s">
        <v>36</v>
      </c>
      <c r="E27" s="84">
        <f>E28</f>
        <v>85806</v>
      </c>
      <c r="F27" s="84">
        <f>F28</f>
        <v>0</v>
      </c>
      <c r="G27" s="84">
        <v>0</v>
      </c>
      <c r="H27" s="124">
        <v>0</v>
      </c>
      <c r="I27" s="125"/>
    </row>
    <row r="28" spans="1:11" s="8" customFormat="1" ht="30" customHeight="1" thickBot="1">
      <c r="A28" s="45"/>
      <c r="B28" s="46"/>
      <c r="C28" s="47">
        <v>2100</v>
      </c>
      <c r="D28" s="68" t="s">
        <v>21</v>
      </c>
      <c r="E28" s="85">
        <v>85806</v>
      </c>
      <c r="F28" s="85">
        <v>0</v>
      </c>
      <c r="G28" s="85">
        <v>0</v>
      </c>
      <c r="H28" s="126">
        <v>0</v>
      </c>
      <c r="I28" s="123"/>
      <c r="K28" s="24"/>
    </row>
    <row r="29" spans="1:11" s="8" customFormat="1" ht="31.9" customHeight="1">
      <c r="A29" s="42">
        <v>754</v>
      </c>
      <c r="B29" s="43"/>
      <c r="C29" s="44"/>
      <c r="D29" s="9" t="s">
        <v>5</v>
      </c>
      <c r="E29" s="88">
        <f>E30</f>
        <v>0</v>
      </c>
      <c r="F29" s="77">
        <f>F30</f>
        <v>183050</v>
      </c>
      <c r="G29" s="77">
        <f>G30</f>
        <v>183050</v>
      </c>
      <c r="H29" s="78">
        <f>H30</f>
        <v>0</v>
      </c>
      <c r="I29" s="123"/>
    </row>
    <row r="30" spans="1:11" s="8" customFormat="1" ht="15.4" customHeight="1">
      <c r="A30" s="25"/>
      <c r="B30" s="26">
        <v>75495</v>
      </c>
      <c r="C30" s="27"/>
      <c r="D30" s="22" t="s">
        <v>4</v>
      </c>
      <c r="E30" s="89">
        <v>0</v>
      </c>
      <c r="F30" s="90">
        <f>F31+F33</f>
        <v>183050</v>
      </c>
      <c r="G30" s="90">
        <f>G31+G33</f>
        <v>183050</v>
      </c>
      <c r="H30" s="91">
        <f>H31</f>
        <v>0</v>
      </c>
      <c r="I30" s="123"/>
      <c r="K30" s="24"/>
    </row>
    <row r="31" spans="1:11" s="8" customFormat="1" ht="15.4" customHeight="1">
      <c r="A31" s="28"/>
      <c r="B31" s="29"/>
      <c r="C31" s="30"/>
      <c r="D31" s="31" t="s">
        <v>14</v>
      </c>
      <c r="E31" s="92">
        <v>0</v>
      </c>
      <c r="F31" s="93">
        <f>F32</f>
        <v>106700</v>
      </c>
      <c r="G31" s="93">
        <f>G32</f>
        <v>106700</v>
      </c>
      <c r="H31" s="94">
        <v>0</v>
      </c>
      <c r="I31" s="123"/>
    </row>
    <row r="32" spans="1:11" s="8" customFormat="1" ht="21.75" customHeight="1">
      <c r="A32" s="15"/>
      <c r="B32" s="16"/>
      <c r="C32" s="17">
        <v>4370</v>
      </c>
      <c r="D32" s="19" t="s">
        <v>23</v>
      </c>
      <c r="E32" s="92">
        <v>0</v>
      </c>
      <c r="F32" s="79">
        <f>G32</f>
        <v>106700</v>
      </c>
      <c r="G32" s="79">
        <v>106700</v>
      </c>
      <c r="H32" s="91">
        <v>0</v>
      </c>
      <c r="I32" s="123"/>
    </row>
    <row r="33" spans="1:11" s="8" customFormat="1" ht="15.4" customHeight="1">
      <c r="A33" s="28"/>
      <c r="B33" s="29"/>
      <c r="C33" s="30"/>
      <c r="D33" s="31" t="s">
        <v>3</v>
      </c>
      <c r="E33" s="92">
        <f>E34</f>
        <v>0</v>
      </c>
      <c r="F33" s="93">
        <f>F34</f>
        <v>76350</v>
      </c>
      <c r="G33" s="93">
        <f>G34</f>
        <v>76350</v>
      </c>
      <c r="H33" s="94">
        <v>0</v>
      </c>
      <c r="I33" s="123"/>
    </row>
    <row r="34" spans="1:11" s="8" customFormat="1" ht="21.75" customHeight="1" thickBot="1">
      <c r="A34" s="57"/>
      <c r="B34" s="58"/>
      <c r="C34" s="59">
        <v>4370</v>
      </c>
      <c r="D34" s="110" t="s">
        <v>23</v>
      </c>
      <c r="E34" s="111">
        <v>0</v>
      </c>
      <c r="F34" s="81">
        <f>G34</f>
        <v>76350</v>
      </c>
      <c r="G34" s="81">
        <v>76350</v>
      </c>
      <c r="H34" s="112">
        <v>0</v>
      </c>
      <c r="I34" s="123"/>
    </row>
    <row r="35" spans="1:11" s="8" customFormat="1" ht="19.5" customHeight="1">
      <c r="A35" s="113">
        <v>801</v>
      </c>
      <c r="B35" s="114"/>
      <c r="C35" s="6"/>
      <c r="D35" s="115" t="s">
        <v>20</v>
      </c>
      <c r="E35" s="83">
        <f>E36</f>
        <v>0</v>
      </c>
      <c r="F35" s="83">
        <f>F36</f>
        <v>1101408</v>
      </c>
      <c r="G35" s="83">
        <f>G36</f>
        <v>1101408</v>
      </c>
      <c r="H35" s="116">
        <f>H36</f>
        <v>0</v>
      </c>
      <c r="I35" s="123"/>
    </row>
    <row r="36" spans="1:11" s="8" customFormat="1" ht="20.25" customHeight="1">
      <c r="A36" s="32"/>
      <c r="B36" s="33">
        <v>80195</v>
      </c>
      <c r="C36" s="34"/>
      <c r="D36" s="35" t="s">
        <v>4</v>
      </c>
      <c r="E36" s="95">
        <f>E37</f>
        <v>0</v>
      </c>
      <c r="F36" s="95">
        <f>F37+F43+F49+F52+F57+F55</f>
        <v>1101408</v>
      </c>
      <c r="G36" s="95">
        <f>G37+G43+G49+G52+G57+G55</f>
        <v>1101408</v>
      </c>
      <c r="H36" s="96">
        <f>H37+H43+H49+H52+H57</f>
        <v>0</v>
      </c>
      <c r="I36" s="123"/>
    </row>
    <row r="37" spans="1:11" s="8" customFormat="1" ht="24.75" customHeight="1">
      <c r="A37" s="25"/>
      <c r="B37" s="26"/>
      <c r="C37" s="34"/>
      <c r="D37" s="36" t="s">
        <v>17</v>
      </c>
      <c r="E37" s="97">
        <f>E38+E39+E40+E41+E42</f>
        <v>0</v>
      </c>
      <c r="F37" s="97">
        <f>F38+F39+F40+F41+F42</f>
        <v>145570</v>
      </c>
      <c r="G37" s="97">
        <f>G38+G39+G40+G41+G42</f>
        <v>145570</v>
      </c>
      <c r="H37" s="97">
        <f>H38+H39+H40+H41+H42</f>
        <v>0</v>
      </c>
      <c r="I37" s="123"/>
    </row>
    <row r="38" spans="1:11" s="8" customFormat="1" ht="28.5" customHeight="1">
      <c r="A38" s="15"/>
      <c r="B38" s="16"/>
      <c r="C38" s="17">
        <v>4350</v>
      </c>
      <c r="D38" s="18" t="s">
        <v>22</v>
      </c>
      <c r="E38" s="120">
        <v>0</v>
      </c>
      <c r="F38" s="79">
        <f>G38</f>
        <v>33939</v>
      </c>
      <c r="G38" s="79">
        <v>33939</v>
      </c>
      <c r="H38" s="80">
        <v>0</v>
      </c>
      <c r="I38" s="123"/>
    </row>
    <row r="39" spans="1:11" s="8" customFormat="1" ht="21.75" customHeight="1">
      <c r="A39" s="15"/>
      <c r="B39" s="16"/>
      <c r="C39" s="17">
        <v>4370</v>
      </c>
      <c r="D39" s="19" t="s">
        <v>23</v>
      </c>
      <c r="E39" s="120">
        <v>0</v>
      </c>
      <c r="F39" s="79">
        <f t="shared" ref="F39:F42" si="0">G39</f>
        <v>21400</v>
      </c>
      <c r="G39" s="79">
        <v>21400</v>
      </c>
      <c r="H39" s="80">
        <v>0</v>
      </c>
      <c r="I39" s="123"/>
    </row>
    <row r="40" spans="1:11" s="8" customFormat="1" ht="27" customHeight="1">
      <c r="A40" s="15"/>
      <c r="B40" s="16"/>
      <c r="C40" s="17">
        <v>4740</v>
      </c>
      <c r="D40" s="18" t="s">
        <v>24</v>
      </c>
      <c r="E40" s="98">
        <v>0</v>
      </c>
      <c r="F40" s="79">
        <f t="shared" si="0"/>
        <v>14832</v>
      </c>
      <c r="G40" s="98">
        <v>14832</v>
      </c>
      <c r="H40" s="99">
        <v>0</v>
      </c>
      <c r="I40" s="123"/>
      <c r="K40" s="119"/>
    </row>
    <row r="41" spans="1:11" s="8" customFormat="1" ht="20.25" customHeight="1">
      <c r="A41" s="15"/>
      <c r="B41" s="16"/>
      <c r="C41" s="17">
        <v>4750</v>
      </c>
      <c r="D41" s="18" t="s">
        <v>25</v>
      </c>
      <c r="E41" s="98">
        <v>0</v>
      </c>
      <c r="F41" s="79">
        <f t="shared" si="0"/>
        <v>63123</v>
      </c>
      <c r="G41" s="98">
        <v>63123</v>
      </c>
      <c r="H41" s="99">
        <v>0</v>
      </c>
      <c r="I41" s="123"/>
    </row>
    <row r="42" spans="1:11" s="8" customFormat="1" ht="30">
      <c r="A42" s="15"/>
      <c r="B42" s="16"/>
      <c r="C42" s="17">
        <v>4850</v>
      </c>
      <c r="D42" s="18" t="s">
        <v>26</v>
      </c>
      <c r="E42" s="98">
        <v>0</v>
      </c>
      <c r="F42" s="79">
        <f t="shared" si="0"/>
        <v>12276</v>
      </c>
      <c r="G42" s="98">
        <v>12276</v>
      </c>
      <c r="H42" s="99">
        <v>0</v>
      </c>
      <c r="I42" s="123"/>
    </row>
    <row r="43" spans="1:11" s="8" customFormat="1" ht="26.25" customHeight="1">
      <c r="A43" s="25"/>
      <c r="B43" s="26"/>
      <c r="C43" s="34"/>
      <c r="D43" s="31" t="s">
        <v>3</v>
      </c>
      <c r="E43" s="97">
        <f>E44+E48+E47</f>
        <v>0</v>
      </c>
      <c r="F43" s="97">
        <f>F44+F48+F47+F45+F46</f>
        <v>528121</v>
      </c>
      <c r="G43" s="97">
        <f>G44+G48+G47+G45+G46</f>
        <v>528121</v>
      </c>
      <c r="H43" s="100">
        <f>H44+H48+H47</f>
        <v>0</v>
      </c>
      <c r="I43" s="123"/>
    </row>
    <row r="44" spans="1:11" s="8" customFormat="1" ht="28.5" customHeight="1">
      <c r="A44" s="15"/>
      <c r="B44" s="16"/>
      <c r="C44" s="17">
        <v>4350</v>
      </c>
      <c r="D44" s="18" t="s">
        <v>22</v>
      </c>
      <c r="E44" s="120">
        <v>0</v>
      </c>
      <c r="F44" s="79">
        <f t="shared" ref="F44:F48" si="1">G44</f>
        <v>47000</v>
      </c>
      <c r="G44" s="79">
        <v>47000</v>
      </c>
      <c r="H44" s="80">
        <v>0</v>
      </c>
      <c r="I44" s="123"/>
    </row>
    <row r="45" spans="1:11" s="8" customFormat="1" ht="21.75" customHeight="1">
      <c r="A45" s="15"/>
      <c r="B45" s="16"/>
      <c r="C45" s="17">
        <v>4370</v>
      </c>
      <c r="D45" s="19" t="s">
        <v>23</v>
      </c>
      <c r="E45" s="120">
        <v>0</v>
      </c>
      <c r="F45" s="79">
        <f t="shared" si="1"/>
        <v>42500</v>
      </c>
      <c r="G45" s="79">
        <v>42500</v>
      </c>
      <c r="H45" s="80">
        <v>0</v>
      </c>
      <c r="I45" s="123"/>
    </row>
    <row r="46" spans="1:11" s="8" customFormat="1" ht="31.5" customHeight="1">
      <c r="A46" s="15"/>
      <c r="B46" s="16"/>
      <c r="C46" s="17">
        <v>4740</v>
      </c>
      <c r="D46" s="18" t="s">
        <v>24</v>
      </c>
      <c r="E46" s="98">
        <v>0</v>
      </c>
      <c r="F46" s="79">
        <f t="shared" si="1"/>
        <v>111530</v>
      </c>
      <c r="G46" s="98">
        <v>111530</v>
      </c>
      <c r="H46" s="99">
        <v>0</v>
      </c>
      <c r="I46" s="123"/>
    </row>
    <row r="47" spans="1:11" s="8" customFormat="1" ht="20.25" customHeight="1">
      <c r="A47" s="15"/>
      <c r="B47" s="16"/>
      <c r="C47" s="17">
        <v>4750</v>
      </c>
      <c r="D47" s="18" t="s">
        <v>25</v>
      </c>
      <c r="E47" s="98">
        <v>0</v>
      </c>
      <c r="F47" s="79">
        <f t="shared" si="1"/>
        <v>255333</v>
      </c>
      <c r="G47" s="98">
        <v>255333</v>
      </c>
      <c r="H47" s="99">
        <v>0</v>
      </c>
      <c r="I47" s="123"/>
    </row>
    <row r="48" spans="1:11" s="8" customFormat="1" ht="30">
      <c r="A48" s="15"/>
      <c r="B48" s="16"/>
      <c r="C48" s="17">
        <v>4850</v>
      </c>
      <c r="D48" s="18" t="s">
        <v>26</v>
      </c>
      <c r="E48" s="98">
        <v>0</v>
      </c>
      <c r="F48" s="79">
        <f t="shared" si="1"/>
        <v>71758</v>
      </c>
      <c r="G48" s="98">
        <v>71758</v>
      </c>
      <c r="H48" s="99">
        <v>0</v>
      </c>
      <c r="I48" s="123"/>
    </row>
    <row r="49" spans="1:9" s="8" customFormat="1" ht="25.5" customHeight="1">
      <c r="A49" s="25"/>
      <c r="B49" s="26"/>
      <c r="C49" s="34"/>
      <c r="D49" s="31" t="s">
        <v>18</v>
      </c>
      <c r="E49" s="97">
        <v>0</v>
      </c>
      <c r="F49" s="97">
        <f>F51+F50</f>
        <v>22242</v>
      </c>
      <c r="G49" s="97">
        <f>G51+G50</f>
        <v>22242</v>
      </c>
      <c r="H49" s="100">
        <f>H51</f>
        <v>0</v>
      </c>
      <c r="I49" s="123"/>
    </row>
    <row r="50" spans="1:9" s="8" customFormat="1" ht="28.5" customHeight="1">
      <c r="A50" s="15"/>
      <c r="B50" s="16"/>
      <c r="C50" s="17">
        <v>4350</v>
      </c>
      <c r="D50" s="18" t="s">
        <v>22</v>
      </c>
      <c r="E50" s="120">
        <v>0</v>
      </c>
      <c r="F50" s="79">
        <f>G50</f>
        <v>22242</v>
      </c>
      <c r="G50" s="79">
        <v>22242</v>
      </c>
      <c r="H50" s="80">
        <v>0</v>
      </c>
      <c r="I50" s="123"/>
    </row>
    <row r="51" spans="1:9" s="8" customFormat="1" ht="21.75" customHeight="1">
      <c r="A51" s="15"/>
      <c r="B51" s="16"/>
      <c r="C51" s="17">
        <v>4370</v>
      </c>
      <c r="D51" s="19" t="s">
        <v>23</v>
      </c>
      <c r="E51" s="120">
        <v>0</v>
      </c>
      <c r="F51" s="79">
        <f>G51</f>
        <v>0</v>
      </c>
      <c r="G51" s="79">
        <v>0</v>
      </c>
      <c r="H51" s="80">
        <v>0</v>
      </c>
      <c r="I51" s="123"/>
    </row>
    <row r="52" spans="1:9" s="8" customFormat="1" ht="25.5" customHeight="1">
      <c r="A52" s="25"/>
      <c r="B52" s="26"/>
      <c r="C52" s="34"/>
      <c r="D52" s="31" t="s">
        <v>19</v>
      </c>
      <c r="E52" s="97">
        <f>E53+E54</f>
        <v>0</v>
      </c>
      <c r="F52" s="97">
        <f>F53+F54</f>
        <v>195645</v>
      </c>
      <c r="G52" s="97">
        <f>G53+G54</f>
        <v>195645</v>
      </c>
      <c r="H52" s="100">
        <f t="shared" ref="H52" si="2">H53+H54</f>
        <v>0</v>
      </c>
      <c r="I52" s="123"/>
    </row>
    <row r="53" spans="1:9" s="8" customFormat="1" ht="28.5" customHeight="1">
      <c r="A53" s="15"/>
      <c r="B53" s="16"/>
      <c r="C53" s="17">
        <v>4350</v>
      </c>
      <c r="D53" s="18" t="s">
        <v>22</v>
      </c>
      <c r="E53" s="120">
        <v>0</v>
      </c>
      <c r="F53" s="79">
        <f>G53</f>
        <v>15018</v>
      </c>
      <c r="G53" s="79">
        <v>15018</v>
      </c>
      <c r="H53" s="80">
        <v>0</v>
      </c>
      <c r="I53" s="123"/>
    </row>
    <row r="54" spans="1:9" s="8" customFormat="1" ht="21.75" customHeight="1">
      <c r="A54" s="15"/>
      <c r="B54" s="16"/>
      <c r="C54" s="17">
        <v>4370</v>
      </c>
      <c r="D54" s="19" t="s">
        <v>23</v>
      </c>
      <c r="E54" s="120">
        <v>0</v>
      </c>
      <c r="F54" s="79">
        <f>G54</f>
        <v>180627</v>
      </c>
      <c r="G54" s="79">
        <v>180627</v>
      </c>
      <c r="H54" s="80">
        <v>0</v>
      </c>
      <c r="I54" s="123"/>
    </row>
    <row r="55" spans="1:9" s="8" customFormat="1" ht="25.5" customHeight="1">
      <c r="A55" s="25"/>
      <c r="B55" s="26"/>
      <c r="C55" s="34"/>
      <c r="D55" s="31" t="s">
        <v>33</v>
      </c>
      <c r="E55" s="97">
        <f>E57</f>
        <v>0</v>
      </c>
      <c r="F55" s="97">
        <f>F56</f>
        <v>153344</v>
      </c>
      <c r="G55" s="97">
        <f>G56</f>
        <v>153344</v>
      </c>
      <c r="H55" s="100">
        <f>H57</f>
        <v>0</v>
      </c>
      <c r="I55" s="123"/>
    </row>
    <row r="56" spans="1:9" s="8" customFormat="1" ht="28.5" customHeight="1">
      <c r="A56" s="15"/>
      <c r="B56" s="16"/>
      <c r="C56" s="17">
        <v>2340</v>
      </c>
      <c r="D56" s="18" t="s">
        <v>34</v>
      </c>
      <c r="E56" s="120">
        <v>0</v>
      </c>
      <c r="F56" s="79">
        <f>G56</f>
        <v>153344</v>
      </c>
      <c r="G56" s="79">
        <v>153344</v>
      </c>
      <c r="H56" s="80">
        <v>0</v>
      </c>
      <c r="I56" s="123"/>
    </row>
    <row r="57" spans="1:9" s="8" customFormat="1" ht="23.25" customHeight="1">
      <c r="A57" s="25"/>
      <c r="B57" s="26"/>
      <c r="C57" s="48"/>
      <c r="D57" s="36" t="s">
        <v>14</v>
      </c>
      <c r="E57" s="101">
        <f>E58</f>
        <v>0</v>
      </c>
      <c r="F57" s="101">
        <f>F58</f>
        <v>56486</v>
      </c>
      <c r="G57" s="101">
        <f>G58</f>
        <v>56486</v>
      </c>
      <c r="H57" s="102">
        <f>H58</f>
        <v>0</v>
      </c>
      <c r="I57" s="123"/>
    </row>
    <row r="58" spans="1:9" s="8" customFormat="1" ht="22.5" customHeight="1" thickBot="1">
      <c r="A58" s="37"/>
      <c r="B58" s="38"/>
      <c r="C58" s="49">
        <v>4750</v>
      </c>
      <c r="D58" s="50" t="s">
        <v>25</v>
      </c>
      <c r="E58" s="103">
        <v>0</v>
      </c>
      <c r="F58" s="79">
        <f>G58</f>
        <v>56486</v>
      </c>
      <c r="G58" s="103">
        <v>56486</v>
      </c>
      <c r="H58" s="126">
        <v>0</v>
      </c>
      <c r="I58" s="123"/>
    </row>
    <row r="59" spans="1:9" s="8" customFormat="1" ht="26.25" customHeight="1">
      <c r="A59" s="4">
        <v>853</v>
      </c>
      <c r="B59" s="6"/>
      <c r="C59" s="6"/>
      <c r="D59" s="74" t="s">
        <v>31</v>
      </c>
      <c r="E59" s="83">
        <f t="shared" ref="E59:G60" si="3">E60</f>
        <v>0</v>
      </c>
      <c r="F59" s="83">
        <f t="shared" si="3"/>
        <v>3676</v>
      </c>
      <c r="G59" s="83">
        <f t="shared" si="3"/>
        <v>3676</v>
      </c>
      <c r="H59" s="116">
        <v>0</v>
      </c>
      <c r="I59" s="123"/>
    </row>
    <row r="60" spans="1:9" s="8" customFormat="1" ht="28.5" customHeight="1">
      <c r="A60" s="14"/>
      <c r="B60" s="11">
        <v>85321</v>
      </c>
      <c r="C60" s="10"/>
      <c r="D60" s="67" t="s">
        <v>32</v>
      </c>
      <c r="E60" s="84">
        <f t="shared" si="3"/>
        <v>0</v>
      </c>
      <c r="F60" s="84">
        <f t="shared" si="3"/>
        <v>3676</v>
      </c>
      <c r="G60" s="84">
        <f t="shared" si="3"/>
        <v>3676</v>
      </c>
      <c r="H60" s="124">
        <v>0</v>
      </c>
      <c r="I60" s="123"/>
    </row>
    <row r="61" spans="1:9" s="8" customFormat="1" ht="21.75" customHeight="1" thickBot="1">
      <c r="A61" s="45"/>
      <c r="B61" s="46"/>
      <c r="C61" s="59">
        <v>4740</v>
      </c>
      <c r="D61" s="60" t="s">
        <v>24</v>
      </c>
      <c r="E61" s="85">
        <v>0</v>
      </c>
      <c r="F61" s="85">
        <f>G61</f>
        <v>3676</v>
      </c>
      <c r="G61" s="85">
        <v>3676</v>
      </c>
      <c r="H61" s="126">
        <v>0</v>
      </c>
      <c r="I61" s="123"/>
    </row>
    <row r="63" spans="1:9" ht="15.75" thickBot="1"/>
    <row r="64" spans="1:9">
      <c r="A64" s="137" t="s">
        <v>6</v>
      </c>
      <c r="B64" s="140" t="s">
        <v>1</v>
      </c>
      <c r="C64" s="140" t="s">
        <v>0</v>
      </c>
      <c r="D64" s="143" t="s">
        <v>2</v>
      </c>
      <c r="E64" s="131" t="s">
        <v>7</v>
      </c>
      <c r="F64" s="131" t="s">
        <v>8</v>
      </c>
      <c r="G64" s="134" t="s">
        <v>27</v>
      </c>
      <c r="H64" s="135"/>
    </row>
    <row r="65" spans="1:9" ht="15" customHeight="1">
      <c r="A65" s="138"/>
      <c r="B65" s="141"/>
      <c r="C65" s="141"/>
      <c r="D65" s="144"/>
      <c r="E65" s="132"/>
      <c r="F65" s="132"/>
      <c r="G65" s="136" t="s">
        <v>9</v>
      </c>
      <c r="H65" s="136" t="s">
        <v>10</v>
      </c>
    </row>
    <row r="66" spans="1:9">
      <c r="A66" s="138"/>
      <c r="B66" s="141"/>
      <c r="C66" s="141"/>
      <c r="D66" s="144"/>
      <c r="E66" s="132"/>
      <c r="F66" s="132"/>
      <c r="G66" s="132"/>
      <c r="H66" s="132"/>
    </row>
    <row r="67" spans="1:9">
      <c r="A67" s="138"/>
      <c r="B67" s="141"/>
      <c r="C67" s="141"/>
      <c r="D67" s="144"/>
      <c r="E67" s="132"/>
      <c r="F67" s="132"/>
      <c r="G67" s="132"/>
      <c r="H67" s="132"/>
    </row>
    <row r="68" spans="1:9">
      <c r="A68" s="138"/>
      <c r="B68" s="141"/>
      <c r="C68" s="141"/>
      <c r="D68" s="144"/>
      <c r="E68" s="132"/>
      <c r="F68" s="132"/>
      <c r="G68" s="132"/>
      <c r="H68" s="132"/>
    </row>
    <row r="69" spans="1:9" s="8" customFormat="1" ht="17.25" customHeight="1">
      <c r="A69" s="138"/>
      <c r="B69" s="141"/>
      <c r="C69" s="141"/>
      <c r="D69" s="144"/>
      <c r="E69" s="132"/>
      <c r="F69" s="132"/>
      <c r="G69" s="132"/>
      <c r="H69" s="132"/>
      <c r="I69" s="123"/>
    </row>
    <row r="70" spans="1:9" s="23" customFormat="1" ht="21.75" customHeight="1" thickBot="1">
      <c r="A70" s="139"/>
      <c r="B70" s="142"/>
      <c r="C70" s="142"/>
      <c r="D70" s="145"/>
      <c r="E70" s="133"/>
      <c r="F70" s="133"/>
      <c r="G70" s="133"/>
      <c r="H70" s="133"/>
      <c r="I70" s="125"/>
    </row>
    <row r="71" spans="1:9" s="8" customFormat="1" ht="26.25" customHeight="1" thickBot="1">
      <c r="A71" s="20">
        <v>1</v>
      </c>
      <c r="B71" s="21">
        <v>2</v>
      </c>
      <c r="C71" s="21">
        <v>3</v>
      </c>
      <c r="D71" s="21">
        <v>4</v>
      </c>
      <c r="E71" s="117">
        <v>5</v>
      </c>
      <c r="F71" s="117">
        <v>6</v>
      </c>
      <c r="G71" s="117">
        <v>7</v>
      </c>
      <c r="H71" s="118">
        <v>8</v>
      </c>
      <c r="I71" s="123"/>
    </row>
    <row r="72" spans="1:9" s="8" customFormat="1" ht="18.75" customHeight="1" thickBot="1">
      <c r="A72" s="51">
        <v>855</v>
      </c>
      <c r="B72" s="52"/>
      <c r="C72" s="52"/>
      <c r="D72" s="63" t="s">
        <v>28</v>
      </c>
      <c r="E72" s="104">
        <f t="shared" ref="E72:G72" si="4">E73</f>
        <v>0</v>
      </c>
      <c r="F72" s="104">
        <f t="shared" si="4"/>
        <v>85806</v>
      </c>
      <c r="G72" s="104">
        <f t="shared" si="4"/>
        <v>85806</v>
      </c>
      <c r="H72" s="129">
        <f>H73</f>
        <v>0</v>
      </c>
      <c r="I72" s="123"/>
    </row>
    <row r="73" spans="1:9" s="8" customFormat="1" ht="27.75" customHeight="1">
      <c r="A73" s="53"/>
      <c r="B73" s="54">
        <v>85595</v>
      </c>
      <c r="C73" s="55"/>
      <c r="D73" s="56" t="s">
        <v>4</v>
      </c>
      <c r="E73" s="105">
        <f>E74</f>
        <v>0</v>
      </c>
      <c r="F73" s="105">
        <f>F74</f>
        <v>85806</v>
      </c>
      <c r="G73" s="105">
        <f>G74</f>
        <v>85806</v>
      </c>
      <c r="H73" s="130">
        <f>H74</f>
        <v>0</v>
      </c>
      <c r="I73" s="123"/>
    </row>
    <row r="74" spans="1:9" s="8" customFormat="1" ht="18.75" customHeight="1">
      <c r="A74" s="25"/>
      <c r="B74" s="26"/>
      <c r="C74" s="34"/>
      <c r="D74" s="31" t="s">
        <v>29</v>
      </c>
      <c r="E74" s="97">
        <f>E77+E81+E80</f>
        <v>0</v>
      </c>
      <c r="F74" s="97">
        <f>F77+F81+F80+F78+F79+F76+F75</f>
        <v>85806</v>
      </c>
      <c r="G74" s="97">
        <f>G77+G81+G80+G78+G79+G76+G75</f>
        <v>85806</v>
      </c>
      <c r="H74" s="100">
        <f>H77+H81+H80</f>
        <v>0</v>
      </c>
      <c r="I74" s="123"/>
    </row>
    <row r="75" spans="1:9" s="152" customFormat="1" ht="18.75" customHeight="1">
      <c r="A75" s="15"/>
      <c r="B75" s="61"/>
      <c r="C75" s="17">
        <v>3280</v>
      </c>
      <c r="D75" s="19" t="s">
        <v>39</v>
      </c>
      <c r="E75" s="98">
        <v>0</v>
      </c>
      <c r="F75" s="98">
        <f>G75</f>
        <v>50</v>
      </c>
      <c r="G75" s="98">
        <v>50</v>
      </c>
      <c r="H75" s="99">
        <v>0</v>
      </c>
      <c r="I75" s="123"/>
    </row>
    <row r="76" spans="1:9" s="8" customFormat="1" ht="33.75" customHeight="1">
      <c r="A76" s="15"/>
      <c r="B76" s="61"/>
      <c r="C76" s="17">
        <v>3290</v>
      </c>
      <c r="D76" s="18" t="s">
        <v>37</v>
      </c>
      <c r="E76" s="98">
        <v>0</v>
      </c>
      <c r="F76" s="98">
        <f>G76</f>
        <v>350</v>
      </c>
      <c r="G76" s="98">
        <v>350</v>
      </c>
      <c r="H76" s="99">
        <v>0</v>
      </c>
      <c r="I76" s="123"/>
    </row>
    <row r="77" spans="1:9" ht="30">
      <c r="A77" s="15"/>
      <c r="B77" s="16"/>
      <c r="C77" s="17">
        <v>4350</v>
      </c>
      <c r="D77" s="18" t="s">
        <v>22</v>
      </c>
      <c r="E77" s="120">
        <v>0</v>
      </c>
      <c r="F77" s="79">
        <f>G77</f>
        <v>6970</v>
      </c>
      <c r="G77" s="79">
        <v>6970</v>
      </c>
      <c r="H77" s="80">
        <v>0</v>
      </c>
    </row>
    <row r="78" spans="1:9">
      <c r="A78" s="15"/>
      <c r="B78" s="16"/>
      <c r="C78" s="17">
        <v>4370</v>
      </c>
      <c r="D78" s="19" t="s">
        <v>23</v>
      </c>
      <c r="E78" s="120">
        <v>0</v>
      </c>
      <c r="F78" s="79">
        <f>G78</f>
        <v>13894</v>
      </c>
      <c r="G78" s="79">
        <v>13894</v>
      </c>
      <c r="H78" s="80">
        <v>0</v>
      </c>
    </row>
    <row r="79" spans="1:9" ht="30">
      <c r="A79" s="15"/>
      <c r="B79" s="16"/>
      <c r="C79" s="17">
        <v>4740</v>
      </c>
      <c r="D79" s="18" t="s">
        <v>24</v>
      </c>
      <c r="E79" s="98">
        <v>0</v>
      </c>
      <c r="F79" s="98">
        <f>G79</f>
        <v>53666</v>
      </c>
      <c r="G79" s="98">
        <v>53666</v>
      </c>
      <c r="H79" s="99">
        <v>0</v>
      </c>
    </row>
    <row r="80" spans="1:9" ht="30">
      <c r="A80" s="15"/>
      <c r="B80" s="16"/>
      <c r="C80" s="17">
        <v>4850</v>
      </c>
      <c r="D80" s="62" t="s">
        <v>26</v>
      </c>
      <c r="E80" s="98">
        <v>0</v>
      </c>
      <c r="F80" s="98">
        <f>G80</f>
        <v>10203</v>
      </c>
      <c r="G80" s="98">
        <v>10203</v>
      </c>
      <c r="H80" s="99">
        <v>0</v>
      </c>
    </row>
    <row r="81" spans="1:8" ht="15.75" thickBot="1">
      <c r="A81" s="57"/>
      <c r="B81" s="58"/>
      <c r="C81" s="59">
        <v>4860</v>
      </c>
      <c r="D81" s="60" t="s">
        <v>30</v>
      </c>
      <c r="E81" s="106">
        <v>0</v>
      </c>
      <c r="F81" s="106">
        <f t="shared" ref="F81" si="5">G81</f>
        <v>673</v>
      </c>
      <c r="G81" s="106">
        <v>673</v>
      </c>
      <c r="H81" s="107">
        <v>0</v>
      </c>
    </row>
    <row r="82" spans="1:8" ht="15.75" thickBot="1">
      <c r="A82" s="39"/>
      <c r="B82" s="40"/>
      <c r="C82" s="40"/>
      <c r="D82" s="41" t="s">
        <v>11</v>
      </c>
      <c r="E82" s="108">
        <f>E17+E20+E26+E23</f>
        <v>1373940</v>
      </c>
      <c r="F82" s="109">
        <f>F29+F35+F72+F59</f>
        <v>1373940</v>
      </c>
      <c r="G82" s="109">
        <f>G29+G35+G72+G59</f>
        <v>1373940</v>
      </c>
      <c r="H82" s="109">
        <f>H29+H35+H72</f>
        <v>0</v>
      </c>
    </row>
  </sheetData>
  <mergeCells count="19">
    <mergeCell ref="G7:G15"/>
    <mergeCell ref="H7:H15"/>
    <mergeCell ref="G6:H6"/>
    <mergeCell ref="C4:F5"/>
    <mergeCell ref="A6:A15"/>
    <mergeCell ref="B6:B15"/>
    <mergeCell ref="C6:C15"/>
    <mergeCell ref="D6:D15"/>
    <mergeCell ref="E6:E15"/>
    <mergeCell ref="F6:F15"/>
    <mergeCell ref="F64:F70"/>
    <mergeCell ref="G64:H64"/>
    <mergeCell ref="G65:G70"/>
    <mergeCell ref="H65:H70"/>
    <mergeCell ref="A64:A70"/>
    <mergeCell ref="B64:B70"/>
    <mergeCell ref="C64:C70"/>
    <mergeCell ref="D64:D70"/>
    <mergeCell ref="E64:E70"/>
  </mergeCells>
  <pageMargins left="0.70866141732283472" right="0.70866141732283472" top="0.98425196850393704" bottom="0.70866141732283472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Anna Buniak</cp:lastModifiedBy>
  <cp:lastPrinted>2025-03-25T08:34:06Z</cp:lastPrinted>
  <dcterms:created xsi:type="dcterms:W3CDTF">2019-10-11T12:09:38Z</dcterms:created>
  <dcterms:modified xsi:type="dcterms:W3CDTF">2025-10-02T08:57:13Z</dcterms:modified>
</cp:coreProperties>
</file>