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xr:revisionPtr revIDLastSave="0" documentId="13_ncr:1_{3EFF21B5-1484-43E2-BE86-C56EDB9C05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" l="1"/>
  <c r="G41" i="2"/>
  <c r="G57" i="2"/>
  <c r="G56" i="2"/>
  <c r="G58" i="2"/>
  <c r="F59" i="2"/>
  <c r="F58" i="2" s="1"/>
  <c r="G74" i="2" l="1"/>
  <c r="G73" i="2" s="1"/>
  <c r="F84" i="2"/>
  <c r="F83" i="2"/>
  <c r="F82" i="2"/>
  <c r="F81" i="2"/>
  <c r="F80" i="2"/>
  <c r="F79" i="2"/>
  <c r="F75" i="2"/>
  <c r="F61" i="2"/>
  <c r="F57" i="2"/>
  <c r="F56" i="2"/>
  <c r="F54" i="2"/>
  <c r="F53" i="2"/>
  <c r="F51" i="2"/>
  <c r="F50" i="2"/>
  <c r="F49" i="2"/>
  <c r="F48" i="2"/>
  <c r="F47" i="2"/>
  <c r="F45" i="2"/>
  <c r="F44" i="2"/>
  <c r="F43" i="2"/>
  <c r="F42" i="2"/>
  <c r="F41" i="2"/>
  <c r="F35" i="2"/>
  <c r="F37" i="2"/>
  <c r="F33" i="2"/>
  <c r="F32" i="2"/>
  <c r="G31" i="2"/>
  <c r="F40" i="2" l="1"/>
  <c r="F31" i="2"/>
  <c r="F46" i="2"/>
  <c r="G40" i="2"/>
  <c r="F74" i="2"/>
  <c r="F73" i="2" s="1"/>
  <c r="E74" i="2"/>
  <c r="E73" i="2" s="1"/>
  <c r="H40" i="2"/>
  <c r="E40" i="2"/>
  <c r="F24" i="2" l="1"/>
  <c r="F23" i="2" s="1"/>
  <c r="E24" i="2"/>
  <c r="E23" i="2" s="1"/>
  <c r="F78" i="2" l="1"/>
  <c r="G78" i="2"/>
  <c r="G52" i="2"/>
  <c r="F60" i="2"/>
  <c r="F52" i="2"/>
  <c r="H78" i="2" l="1"/>
  <c r="G77" i="2"/>
  <c r="G76" i="2" s="1"/>
  <c r="F77" i="2"/>
  <c r="F76" i="2" s="1"/>
  <c r="E78" i="2"/>
  <c r="E77" i="2" s="1"/>
  <c r="E76" i="2" s="1"/>
  <c r="F27" i="2"/>
  <c r="F26" i="2" s="1"/>
  <c r="E27" i="2"/>
  <c r="E26" i="2" s="1"/>
  <c r="G55" i="2" l="1"/>
  <c r="F55" i="2"/>
  <c r="F39" i="2" s="1"/>
  <c r="H52" i="2" l="1"/>
  <c r="E52" i="2"/>
  <c r="H30" i="2" l="1"/>
  <c r="G36" i="2"/>
  <c r="G34" i="2"/>
  <c r="F36" i="2"/>
  <c r="F34" i="2"/>
  <c r="F30" i="2" l="1"/>
  <c r="G30" i="2"/>
  <c r="E21" i="2" l="1"/>
  <c r="E20" i="2" s="1"/>
  <c r="F21" i="2"/>
  <c r="F20" i="2" s="1"/>
  <c r="G46" i="2" l="1"/>
  <c r="H55" i="2"/>
  <c r="E55" i="2"/>
  <c r="G60" i="2" l="1"/>
  <c r="G39" i="2" s="1"/>
  <c r="H60" i="2"/>
  <c r="H58" i="2" s="1"/>
  <c r="H46" i="2"/>
  <c r="E46" i="2"/>
  <c r="E39" i="2"/>
  <c r="E38" i="2" s="1"/>
  <c r="E60" i="2"/>
  <c r="E58" i="2" s="1"/>
  <c r="H39" i="2" l="1"/>
  <c r="H38" i="2" s="1"/>
  <c r="G38" i="2"/>
  <c r="F38" i="2"/>
  <c r="E18" i="2"/>
  <c r="E17" i="2" s="1"/>
  <c r="E85" i="2" s="1"/>
  <c r="H29" i="2"/>
  <c r="H85" i="2" l="1"/>
  <c r="F29" i="2"/>
  <c r="F85" i="2" s="1"/>
  <c r="G29" i="2"/>
  <c r="G85" i="2" s="1"/>
  <c r="E29" i="2"/>
</calcChain>
</file>

<file path=xl/sharedStrings.xml><?xml version="1.0" encoding="utf-8"?>
<sst xmlns="http://schemas.openxmlformats.org/spreadsheetml/2006/main" count="80" uniqueCount="39">
  <si>
    <t>§</t>
  </si>
  <si>
    <t xml:space="preserve">Rozdział </t>
  </si>
  <si>
    <t xml:space="preserve">Nazwa </t>
  </si>
  <si>
    <t>Zespół Szkół Rolniczych CKZ w Świdwinie</t>
  </si>
  <si>
    <t>Pozostała działalność</t>
  </si>
  <si>
    <t>BEZPIECZEŃSTWO PUBLICZNE I OCHRONA PRZECIWPOŻAROWA</t>
  </si>
  <si>
    <t>Dział</t>
  </si>
  <si>
    <t>Dochody ogółem</t>
  </si>
  <si>
    <t>Wydatki ogółem (7+8)</t>
  </si>
  <si>
    <t>Wydatki bieżące</t>
  </si>
  <si>
    <t>Wydatki majątkowe</t>
  </si>
  <si>
    <t>OGÓŁEM</t>
  </si>
  <si>
    <t>Załącznik Nr  1  do Uchwały</t>
  </si>
  <si>
    <t xml:space="preserve">Zarządu Powiatu Świdwińskiego </t>
  </si>
  <si>
    <t>Zespół Placówek Oświatowych w Połczynie Zdroju</t>
  </si>
  <si>
    <t>RÓŻNE ROZLICZENIA</t>
  </si>
  <si>
    <t>Różne rozliczenia finansowe</t>
  </si>
  <si>
    <t>Zespół Szkół w Połczynie Zdroju</t>
  </si>
  <si>
    <t>Zespół Szkół w Świdwinie</t>
  </si>
  <si>
    <t>Zespół Placówek Specjalnych w Sławoborzu</t>
  </si>
  <si>
    <t>OŚWIATA I WYCHOWANIE</t>
  </si>
  <si>
    <t>Dom Pomocy Społecznej w Krzecku</t>
  </si>
  <si>
    <t>Środki z Funduszu Pomocy na finansowanie lub dofinansowanie zadań bieżących w zakresie pomocy obywatelom Ukrainy</t>
  </si>
  <si>
    <t>Zakup towarów (w szczególności materiałów, leków, żywności) w związku z pomocą obywatelom Ukrainy</t>
  </si>
  <si>
    <t>Zakup usług związanych z pomocą obywatelom Ukrainy</t>
  </si>
  <si>
    <t>Wynagrodzenia i uposażenia wypłacane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</si>
  <si>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</si>
  <si>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</si>
  <si>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w tym:</t>
  </si>
  <si>
    <t>Plan finansowy rachunku Funduszu Pomocy na 2023 rok</t>
  </si>
  <si>
    <t>RODZINA</t>
  </si>
  <si>
    <t xml:space="preserve">Centrum Placówek Opiekuńczo - Wychowawczych w Świdwinie </t>
  </si>
  <si>
    <t>Świadczenia związane z udzieleniem pomocy obywatelom Ukrainy</t>
  </si>
  <si>
    <t>Pozostałe wydatki bieżące na zadania związane z pomocą obywatelom Ukrainy</t>
  </si>
  <si>
    <t>POZOSTAŁE ZADANIA W ZAKRESIE POLITYKI SPOŁECZNEJ</t>
  </si>
  <si>
    <t>Zespoły ds. orzekania o niepełnosprawności</t>
  </si>
  <si>
    <t>Młodzieżowy Ośrodek Wychowawczy w Rzepczynie</t>
  </si>
  <si>
    <t>Dotacja celowa dla jednostki spoza sektora finansów publicznych na finansowanie lub dofinansowanie zadań bieżących związanych z pomocą obywatelom Ukrainy</t>
  </si>
  <si>
    <t>Nr 156/510/23 dnia 28.12.2023r.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</si>
</sst>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0.5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0" xfId="0" applyFont="1"/>
    <xf numFmtId="164" fontId="7" fillId="0" borderId="0" xfId="0" applyNumberFormat="1" applyFont="1"/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164" fontId="11" fillId="0" borderId="24" xfId="0" applyNumberFormat="1" applyFont="1" applyBorder="1" applyAlignment="1">
      <alignment vertical="center"/>
    </xf>
    <xf numFmtId="164" fontId="6" fillId="0" borderId="24" xfId="0" applyNumberFormat="1" applyFont="1" applyBorder="1" applyAlignment="1">
      <alignment vertical="center"/>
    </xf>
    <xf numFmtId="164" fontId="11" fillId="2" borderId="25" xfId="0" applyNumberFormat="1" applyFont="1" applyFill="1" applyBorder="1" applyAlignment="1">
      <alignment vertical="center"/>
    </xf>
    <xf numFmtId="164" fontId="5" fillId="0" borderId="23" xfId="0" applyNumberFormat="1" applyFont="1" applyBorder="1" applyAlignment="1">
      <alignment vertical="center"/>
    </xf>
    <xf numFmtId="164" fontId="2" fillId="2" borderId="23" xfId="0" applyNumberFormat="1" applyFont="1" applyFill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1" fillId="0" borderId="23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64" fontId="11" fillId="0" borderId="23" xfId="0" applyNumberFormat="1" applyFont="1" applyBorder="1" applyAlignment="1">
      <alignment vertical="center"/>
    </xf>
    <xf numFmtId="164" fontId="6" fillId="0" borderId="23" xfId="0" applyNumberFormat="1" applyFont="1" applyBorder="1" applyAlignment="1">
      <alignment vertical="center"/>
    </xf>
    <xf numFmtId="164" fontId="11" fillId="2" borderId="9" xfId="0" applyNumberFormat="1" applyFont="1" applyFill="1" applyBorder="1" applyAlignment="1">
      <alignment vertical="center"/>
    </xf>
    <xf numFmtId="164" fontId="5" fillId="0" borderId="24" xfId="0" applyNumberFormat="1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4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2" borderId="2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64" fontId="2" fillId="0" borderId="26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164" fontId="4" fillId="0" borderId="26" xfId="0" applyNumberFormat="1" applyFont="1" applyBorder="1" applyAlignment="1">
      <alignment horizontal="right" vertical="center"/>
    </xf>
    <xf numFmtId="164" fontId="4" fillId="0" borderId="27" xfId="0" applyNumberFormat="1" applyFont="1" applyBorder="1" applyAlignment="1">
      <alignment horizontal="right" vertical="center"/>
    </xf>
    <xf numFmtId="164" fontId="1" fillId="0" borderId="26" xfId="0" applyNumberFormat="1" applyFont="1" applyBorder="1" applyAlignment="1">
      <alignment horizontal="right" vertical="center"/>
    </xf>
    <xf numFmtId="164" fontId="1" fillId="0" borderId="27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10" fillId="2" borderId="32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164" fontId="11" fillId="2" borderId="28" xfId="0" applyNumberFormat="1" applyFont="1" applyFill="1" applyBorder="1" applyAlignment="1">
      <alignment horizontal="right" vertical="center"/>
    </xf>
    <xf numFmtId="164" fontId="11" fillId="2" borderId="4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164" fontId="1" fillId="0" borderId="39" xfId="0" applyNumberFormat="1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48" xfId="0" applyFont="1" applyBorder="1" applyAlignment="1">
      <alignment horizontal="left" vertical="center" wrapText="1"/>
    </xf>
    <xf numFmtId="164" fontId="4" fillId="0" borderId="23" xfId="0" applyNumberFormat="1" applyFont="1" applyBorder="1" applyAlignment="1">
      <alignment horizontal="right" vertical="center"/>
    </xf>
    <xf numFmtId="164" fontId="1" fillId="0" borderId="39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12" fillId="2" borderId="23" xfId="0" applyFont="1" applyFill="1" applyBorder="1" applyAlignment="1">
      <alignment vertical="center"/>
    </xf>
    <xf numFmtId="0" fontId="1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164" fontId="2" fillId="2" borderId="28" xfId="0" applyNumberFormat="1" applyFont="1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50" xfId="0" applyFont="1" applyBorder="1" applyAlignment="1">
      <alignment vertical="center" wrapText="1"/>
    </xf>
    <xf numFmtId="164" fontId="2" fillId="0" borderId="25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right" vertical="center"/>
    </xf>
    <xf numFmtId="164" fontId="1" fillId="0" borderId="47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0" fontId="2" fillId="2" borderId="24" xfId="0" applyFont="1" applyFill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2" fillId="2" borderId="5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164" fontId="2" fillId="2" borderId="26" xfId="0" applyNumberFormat="1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2" borderId="27" xfId="0" applyFont="1" applyFill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164" fontId="5" fillId="0" borderId="40" xfId="0" applyNumberFormat="1" applyFont="1" applyBorder="1" applyAlignment="1">
      <alignment vertical="center"/>
    </xf>
    <xf numFmtId="164" fontId="2" fillId="2" borderId="25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164" fontId="7" fillId="0" borderId="37" xfId="0" applyNumberFormat="1" applyFont="1" applyBorder="1" applyAlignment="1">
      <alignment horizontal="center" vertical="center" wrapText="1"/>
    </xf>
    <xf numFmtId="164" fontId="7" fillId="0" borderId="38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164" fontId="7" fillId="0" borderId="54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39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40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topLeftCell="A22" workbookViewId="0">
      <selection activeCell="G43" sqref="G43"/>
    </sheetView>
  </sheetViews>
  <sheetFormatPr defaultRowHeight="15"/>
  <cols>
    <col min="1" max="1" width="6.85546875" customWidth="1"/>
    <col min="2" max="2" width="8.42578125" customWidth="1"/>
    <col min="3" max="3" width="5.7109375" customWidth="1"/>
    <col min="4" max="4" width="70.28515625" customWidth="1"/>
    <col min="5" max="8" width="12.28515625" customWidth="1"/>
  </cols>
  <sheetData>
    <row r="1" spans="1:8">
      <c r="H1" s="11" t="s">
        <v>12</v>
      </c>
    </row>
    <row r="2" spans="1:8">
      <c r="H2" s="11" t="s">
        <v>13</v>
      </c>
    </row>
    <row r="3" spans="1:8">
      <c r="H3" s="11" t="s">
        <v>38</v>
      </c>
    </row>
    <row r="4" spans="1:8">
      <c r="A4" s="3"/>
      <c r="B4" s="3"/>
      <c r="C4" s="148" t="s">
        <v>29</v>
      </c>
      <c r="D4" s="149"/>
      <c r="E4" s="149"/>
      <c r="F4" s="149"/>
      <c r="G4" s="4"/>
      <c r="H4" s="4"/>
    </row>
    <row r="5" spans="1:8" ht="9" customHeight="1" thickBot="1">
      <c r="A5" s="3"/>
      <c r="B5" s="3"/>
      <c r="C5" s="149"/>
      <c r="D5" s="149"/>
      <c r="E5" s="149"/>
      <c r="F5" s="149"/>
      <c r="G5" s="4"/>
      <c r="H5" s="4"/>
    </row>
    <row r="6" spans="1:8">
      <c r="A6" s="135" t="s">
        <v>6</v>
      </c>
      <c r="B6" s="138" t="s">
        <v>1</v>
      </c>
      <c r="C6" s="138" t="s">
        <v>0</v>
      </c>
      <c r="D6" s="141" t="s">
        <v>2</v>
      </c>
      <c r="E6" s="129" t="s">
        <v>7</v>
      </c>
      <c r="F6" s="129" t="s">
        <v>8</v>
      </c>
      <c r="G6" s="132" t="s">
        <v>28</v>
      </c>
      <c r="H6" s="133"/>
    </row>
    <row r="7" spans="1:8">
      <c r="A7" s="136"/>
      <c r="B7" s="139"/>
      <c r="C7" s="139"/>
      <c r="D7" s="142"/>
      <c r="E7" s="130"/>
      <c r="F7" s="130"/>
      <c r="G7" s="144" t="s">
        <v>9</v>
      </c>
      <c r="H7" s="146" t="s">
        <v>10</v>
      </c>
    </row>
    <row r="8" spans="1:8">
      <c r="A8" s="136"/>
      <c r="B8" s="139"/>
      <c r="C8" s="139"/>
      <c r="D8" s="142"/>
      <c r="E8" s="130"/>
      <c r="F8" s="130"/>
      <c r="G8" s="144"/>
      <c r="H8" s="146"/>
    </row>
    <row r="9" spans="1:8" ht="15.75" thickBot="1">
      <c r="A9" s="136"/>
      <c r="B9" s="139"/>
      <c r="C9" s="139"/>
      <c r="D9" s="142"/>
      <c r="E9" s="130"/>
      <c r="F9" s="130"/>
      <c r="G9" s="144"/>
      <c r="H9" s="146"/>
    </row>
    <row r="10" spans="1:8" hidden="1">
      <c r="A10" s="136"/>
      <c r="B10" s="139"/>
      <c r="C10" s="139"/>
      <c r="D10" s="142"/>
      <c r="E10" s="130"/>
      <c r="F10" s="130"/>
      <c r="G10" s="144"/>
      <c r="H10" s="146"/>
    </row>
    <row r="11" spans="1:8" hidden="1">
      <c r="A11" s="136"/>
      <c r="B11" s="139"/>
      <c r="C11" s="139"/>
      <c r="D11" s="142"/>
      <c r="E11" s="130"/>
      <c r="F11" s="130"/>
      <c r="G11" s="144"/>
      <c r="H11" s="146"/>
    </row>
    <row r="12" spans="1:8" hidden="1">
      <c r="A12" s="136"/>
      <c r="B12" s="139"/>
      <c r="C12" s="139"/>
      <c r="D12" s="142"/>
      <c r="E12" s="130"/>
      <c r="F12" s="130"/>
      <c r="G12" s="144"/>
      <c r="H12" s="146"/>
    </row>
    <row r="13" spans="1:8" hidden="1">
      <c r="A13" s="136"/>
      <c r="B13" s="139"/>
      <c r="C13" s="139"/>
      <c r="D13" s="142"/>
      <c r="E13" s="130"/>
      <c r="F13" s="130"/>
      <c r="G13" s="144"/>
      <c r="H13" s="146"/>
    </row>
    <row r="14" spans="1:8" hidden="1">
      <c r="A14" s="136"/>
      <c r="B14" s="139"/>
      <c r="C14" s="139"/>
      <c r="D14" s="142"/>
      <c r="E14" s="130"/>
      <c r="F14" s="130"/>
      <c r="G14" s="144"/>
      <c r="H14" s="146"/>
    </row>
    <row r="15" spans="1:8" ht="15.75" hidden="1" thickBot="1">
      <c r="A15" s="137"/>
      <c r="B15" s="140"/>
      <c r="C15" s="140"/>
      <c r="D15" s="143"/>
      <c r="E15" s="131"/>
      <c r="F15" s="131"/>
      <c r="G15" s="145"/>
      <c r="H15" s="147"/>
    </row>
    <row r="16" spans="1:8" s="9" customFormat="1" ht="15.75" thickBot="1">
      <c r="A16" s="34">
        <v>1</v>
      </c>
      <c r="B16" s="35">
        <v>2</v>
      </c>
      <c r="C16" s="35">
        <v>3</v>
      </c>
      <c r="D16" s="35">
        <v>4</v>
      </c>
      <c r="E16" s="36">
        <v>5</v>
      </c>
      <c r="F16" s="36">
        <v>6</v>
      </c>
      <c r="G16" s="36">
        <v>7</v>
      </c>
      <c r="H16" s="37">
        <v>8</v>
      </c>
    </row>
    <row r="17" spans="1:11" s="9" customFormat="1" ht="31.5" customHeight="1">
      <c r="A17" s="5">
        <v>754</v>
      </c>
      <c r="B17" s="6"/>
      <c r="C17" s="7"/>
      <c r="D17" s="110" t="s">
        <v>5</v>
      </c>
      <c r="E17" s="19">
        <f>E18</f>
        <v>527987</v>
      </c>
      <c r="F17" s="19">
        <v>0</v>
      </c>
      <c r="G17" s="19">
        <v>0</v>
      </c>
      <c r="H17" s="32">
        <v>0</v>
      </c>
    </row>
    <row r="18" spans="1:11" s="9" customFormat="1" ht="22.5" customHeight="1">
      <c r="A18" s="8"/>
      <c r="B18" s="1">
        <v>75495</v>
      </c>
      <c r="C18" s="2"/>
      <c r="D18" s="111" t="s">
        <v>4</v>
      </c>
      <c r="E18" s="20">
        <f>E19</f>
        <v>527987</v>
      </c>
      <c r="F18" s="20">
        <v>0</v>
      </c>
      <c r="G18" s="20">
        <v>0</v>
      </c>
      <c r="H18" s="33">
        <v>0</v>
      </c>
    </row>
    <row r="19" spans="1:11" s="9" customFormat="1" ht="32.25" customHeight="1" thickBot="1">
      <c r="A19" s="118"/>
      <c r="B19" s="119"/>
      <c r="C19" s="78">
        <v>2100</v>
      </c>
      <c r="D19" s="114" t="s">
        <v>22</v>
      </c>
      <c r="E19" s="124">
        <v>527987</v>
      </c>
      <c r="F19" s="124">
        <v>0</v>
      </c>
      <c r="G19" s="124">
        <v>0</v>
      </c>
      <c r="H19" s="125">
        <v>0</v>
      </c>
    </row>
    <row r="20" spans="1:11" s="9" customFormat="1" ht="17.25" customHeight="1">
      <c r="A20" s="5">
        <v>758</v>
      </c>
      <c r="B20" s="7"/>
      <c r="C20" s="7"/>
      <c r="D20" s="120" t="s">
        <v>15</v>
      </c>
      <c r="E20" s="126">
        <f>E21</f>
        <v>766522</v>
      </c>
      <c r="F20" s="126">
        <f>F21</f>
        <v>0</v>
      </c>
      <c r="G20" s="127">
        <v>0</v>
      </c>
      <c r="H20" s="128">
        <v>0</v>
      </c>
    </row>
    <row r="21" spans="1:11" s="41" customFormat="1" ht="21.75" customHeight="1">
      <c r="A21" s="16"/>
      <c r="B21" s="13">
        <v>75814</v>
      </c>
      <c r="C21" s="12"/>
      <c r="D21" s="113" t="s">
        <v>16</v>
      </c>
      <c r="E21" s="22">
        <f>E22</f>
        <v>766522</v>
      </c>
      <c r="F21" s="22">
        <f>F22</f>
        <v>0</v>
      </c>
      <c r="G21" s="39">
        <v>0</v>
      </c>
      <c r="H21" s="40">
        <v>0</v>
      </c>
    </row>
    <row r="22" spans="1:11" s="9" customFormat="1" ht="30" customHeight="1" thickBot="1">
      <c r="A22" s="77"/>
      <c r="B22" s="78"/>
      <c r="C22" s="79">
        <v>2100</v>
      </c>
      <c r="D22" s="114" t="s">
        <v>22</v>
      </c>
      <c r="E22" s="80">
        <v>766522</v>
      </c>
      <c r="F22" s="80">
        <v>0</v>
      </c>
      <c r="G22" s="81">
        <v>0</v>
      </c>
      <c r="H22" s="82">
        <v>0</v>
      </c>
      <c r="K22" s="42"/>
    </row>
    <row r="23" spans="1:11" s="9" customFormat="1" ht="17.25" customHeight="1">
      <c r="A23" s="115">
        <v>853</v>
      </c>
      <c r="B23" s="116"/>
      <c r="C23" s="116"/>
      <c r="D23" s="117" t="s">
        <v>34</v>
      </c>
      <c r="E23" s="121">
        <f>E24</f>
        <v>2466</v>
      </c>
      <c r="F23" s="121">
        <f>F24</f>
        <v>0</v>
      </c>
      <c r="G23" s="122">
        <v>0</v>
      </c>
      <c r="H23" s="123">
        <v>0</v>
      </c>
    </row>
    <row r="24" spans="1:11" s="41" customFormat="1" ht="21.75" customHeight="1">
      <c r="A24" s="16"/>
      <c r="B24" s="13">
        <v>85321</v>
      </c>
      <c r="C24" s="12"/>
      <c r="D24" s="113" t="s">
        <v>35</v>
      </c>
      <c r="E24" s="22">
        <f>E25</f>
        <v>2466</v>
      </c>
      <c r="F24" s="22">
        <f>F25</f>
        <v>0</v>
      </c>
      <c r="G24" s="39">
        <v>0</v>
      </c>
      <c r="H24" s="40">
        <v>0</v>
      </c>
    </row>
    <row r="25" spans="1:11" s="9" customFormat="1" ht="30" customHeight="1" thickBot="1">
      <c r="A25" s="77"/>
      <c r="B25" s="78"/>
      <c r="C25" s="79">
        <v>2100</v>
      </c>
      <c r="D25" s="114" t="s">
        <v>22</v>
      </c>
      <c r="E25" s="80">
        <v>2466</v>
      </c>
      <c r="F25" s="80">
        <v>0</v>
      </c>
      <c r="G25" s="81">
        <v>0</v>
      </c>
      <c r="H25" s="82">
        <v>0</v>
      </c>
      <c r="K25" s="42"/>
    </row>
    <row r="26" spans="1:11" s="9" customFormat="1" ht="17.25" customHeight="1">
      <c r="A26" s="15">
        <v>855</v>
      </c>
      <c r="B26" s="14"/>
      <c r="C26" s="14"/>
      <c r="D26" s="112" t="s">
        <v>30</v>
      </c>
      <c r="E26" s="21">
        <f>E27</f>
        <v>35035</v>
      </c>
      <c r="F26" s="21">
        <f>F27</f>
        <v>0</v>
      </c>
      <c r="G26" s="89">
        <v>0</v>
      </c>
      <c r="H26" s="90">
        <v>0</v>
      </c>
    </row>
    <row r="27" spans="1:11" s="41" customFormat="1" ht="21.75" customHeight="1">
      <c r="A27" s="16"/>
      <c r="B27" s="13">
        <v>85595</v>
      </c>
      <c r="C27" s="12"/>
      <c r="D27" s="113" t="s">
        <v>4</v>
      </c>
      <c r="E27" s="22">
        <f>E28</f>
        <v>35035</v>
      </c>
      <c r="F27" s="22">
        <f>F28</f>
        <v>0</v>
      </c>
      <c r="G27" s="39">
        <v>0</v>
      </c>
      <c r="H27" s="40">
        <v>0</v>
      </c>
    </row>
    <row r="28" spans="1:11" s="9" customFormat="1" ht="30" customHeight="1" thickBot="1">
      <c r="A28" s="77"/>
      <c r="B28" s="78"/>
      <c r="C28" s="79">
        <v>2100</v>
      </c>
      <c r="D28" s="114" t="s">
        <v>22</v>
      </c>
      <c r="E28" s="80">
        <v>35035</v>
      </c>
      <c r="F28" s="80">
        <v>0</v>
      </c>
      <c r="G28" s="81">
        <v>0</v>
      </c>
      <c r="H28" s="82">
        <v>0</v>
      </c>
      <c r="K28" s="42"/>
    </row>
    <row r="29" spans="1:11" s="9" customFormat="1" ht="31.9" customHeight="1">
      <c r="A29" s="73">
        <v>754</v>
      </c>
      <c r="B29" s="74"/>
      <c r="C29" s="75"/>
      <c r="D29" s="10" t="s">
        <v>5</v>
      </c>
      <c r="E29" s="76">
        <f>E30</f>
        <v>0</v>
      </c>
      <c r="F29" s="19">
        <f>F30</f>
        <v>527987</v>
      </c>
      <c r="G29" s="19">
        <f>G30</f>
        <v>527987</v>
      </c>
      <c r="H29" s="32">
        <f>H30</f>
        <v>0</v>
      </c>
    </row>
    <row r="30" spans="1:11" s="9" customFormat="1" ht="15.4" customHeight="1">
      <c r="A30" s="43"/>
      <c r="B30" s="44">
        <v>75495</v>
      </c>
      <c r="C30" s="45"/>
      <c r="D30" s="38" t="s">
        <v>4</v>
      </c>
      <c r="E30" s="23">
        <v>0</v>
      </c>
      <c r="F30" s="30">
        <f>F31+F34+F36</f>
        <v>527987</v>
      </c>
      <c r="G30" s="30">
        <f>G31+G34+G36</f>
        <v>527987</v>
      </c>
      <c r="H30" s="17">
        <f>H31+H34+H36</f>
        <v>0</v>
      </c>
      <c r="K30" s="42"/>
    </row>
    <row r="31" spans="1:11" s="9" customFormat="1" ht="15.4" customHeight="1">
      <c r="A31" s="46"/>
      <c r="B31" s="47"/>
      <c r="C31" s="48"/>
      <c r="D31" s="49" t="s">
        <v>14</v>
      </c>
      <c r="E31" s="24">
        <v>0</v>
      </c>
      <c r="F31" s="31">
        <f>F32+F33</f>
        <v>221667</v>
      </c>
      <c r="G31" s="31">
        <f>G32+G33</f>
        <v>221667</v>
      </c>
      <c r="H31" s="18">
        <v>0</v>
      </c>
    </row>
    <row r="32" spans="1:11" s="9" customFormat="1" ht="28.5" customHeight="1">
      <c r="A32" s="25"/>
      <c r="B32" s="26"/>
      <c r="C32" s="27">
        <v>4350</v>
      </c>
      <c r="D32" s="28" t="s">
        <v>23</v>
      </c>
      <c r="E32" s="24"/>
      <c r="F32" s="20">
        <f>G32</f>
        <v>24115</v>
      </c>
      <c r="G32" s="20">
        <v>24115</v>
      </c>
      <c r="H32" s="17"/>
    </row>
    <row r="33" spans="1:8" s="9" customFormat="1" ht="21.75" customHeight="1">
      <c r="A33" s="25"/>
      <c r="B33" s="26"/>
      <c r="C33" s="27">
        <v>4370</v>
      </c>
      <c r="D33" s="29" t="s">
        <v>24</v>
      </c>
      <c r="E33" s="24"/>
      <c r="F33" s="20">
        <f>G33</f>
        <v>197552</v>
      </c>
      <c r="G33" s="20">
        <v>197552</v>
      </c>
      <c r="H33" s="17"/>
    </row>
    <row r="34" spans="1:8" s="9" customFormat="1" ht="15.4" customHeight="1">
      <c r="A34" s="46"/>
      <c r="B34" s="47"/>
      <c r="C34" s="48"/>
      <c r="D34" s="49" t="s">
        <v>3</v>
      </c>
      <c r="E34" s="24">
        <v>0</v>
      </c>
      <c r="F34" s="31">
        <f>F35</f>
        <v>237840</v>
      </c>
      <c r="G34" s="31">
        <f>G35</f>
        <v>237840</v>
      </c>
      <c r="H34" s="18">
        <v>0</v>
      </c>
    </row>
    <row r="35" spans="1:8" s="9" customFormat="1" ht="21.75" customHeight="1">
      <c r="A35" s="25"/>
      <c r="B35" s="26"/>
      <c r="C35" s="27">
        <v>4370</v>
      </c>
      <c r="D35" s="29" t="s">
        <v>24</v>
      </c>
      <c r="E35" s="24"/>
      <c r="F35" s="20">
        <f>G35</f>
        <v>237840</v>
      </c>
      <c r="G35" s="20">
        <v>237840</v>
      </c>
      <c r="H35" s="17"/>
    </row>
    <row r="36" spans="1:8" s="9" customFormat="1" ht="15.4" customHeight="1">
      <c r="A36" s="46"/>
      <c r="B36" s="47"/>
      <c r="C36" s="48"/>
      <c r="D36" s="49" t="s">
        <v>21</v>
      </c>
      <c r="E36" s="24">
        <v>0</v>
      </c>
      <c r="F36" s="31">
        <f>F37</f>
        <v>68480</v>
      </c>
      <c r="G36" s="31">
        <f>G37</f>
        <v>68480</v>
      </c>
      <c r="H36" s="18">
        <v>0</v>
      </c>
    </row>
    <row r="37" spans="1:8" s="9" customFormat="1" ht="21.75" customHeight="1">
      <c r="A37" s="25"/>
      <c r="B37" s="26"/>
      <c r="C37" s="27">
        <v>4370</v>
      </c>
      <c r="D37" s="29" t="s">
        <v>24</v>
      </c>
      <c r="E37" s="24"/>
      <c r="F37" s="20">
        <f>G37</f>
        <v>68480</v>
      </c>
      <c r="G37" s="20">
        <v>68480</v>
      </c>
      <c r="H37" s="17"/>
    </row>
    <row r="38" spans="1:8" s="9" customFormat="1" ht="19.5" customHeight="1">
      <c r="A38" s="50">
        <v>801</v>
      </c>
      <c r="B38" s="51"/>
      <c r="C38" s="14"/>
      <c r="D38" s="52" t="s">
        <v>20</v>
      </c>
      <c r="E38" s="53">
        <f>E39</f>
        <v>0</v>
      </c>
      <c r="F38" s="53">
        <f>F39</f>
        <v>766522</v>
      </c>
      <c r="G38" s="53">
        <f>G39</f>
        <v>766522</v>
      </c>
      <c r="H38" s="54">
        <f>H39</f>
        <v>0</v>
      </c>
    </row>
    <row r="39" spans="1:8" s="9" customFormat="1" ht="20.25" customHeight="1">
      <c r="A39" s="55"/>
      <c r="B39" s="56">
        <v>80195</v>
      </c>
      <c r="C39" s="57"/>
      <c r="D39" s="58" t="s">
        <v>4</v>
      </c>
      <c r="E39" s="59">
        <f>E40</f>
        <v>0</v>
      </c>
      <c r="F39" s="59">
        <f>F40+F46+F52+F55+F60+F58</f>
        <v>766522</v>
      </c>
      <c r="G39" s="59">
        <f>G40+G46+G52+G55+G60+G58</f>
        <v>766522</v>
      </c>
      <c r="H39" s="60">
        <f>H40+H46+H52+H55+H60</f>
        <v>0</v>
      </c>
    </row>
    <row r="40" spans="1:8" s="9" customFormat="1" ht="24.75" customHeight="1">
      <c r="A40" s="43"/>
      <c r="B40" s="44"/>
      <c r="C40" s="57"/>
      <c r="D40" s="61" t="s">
        <v>17</v>
      </c>
      <c r="E40" s="62">
        <f>E41+E42+E43+E44+E45</f>
        <v>0</v>
      </c>
      <c r="F40" s="62">
        <f>F41+F42+F43+F44+F45</f>
        <v>207376</v>
      </c>
      <c r="G40" s="62">
        <f>G41+G42+G43+G44+G45</f>
        <v>207376</v>
      </c>
      <c r="H40" s="62">
        <f>H41+H42+H43+H44+H45</f>
        <v>0</v>
      </c>
    </row>
    <row r="41" spans="1:8" s="9" customFormat="1" ht="28.5" customHeight="1">
      <c r="A41" s="25"/>
      <c r="B41" s="26"/>
      <c r="C41" s="27">
        <v>4350</v>
      </c>
      <c r="D41" s="28" t="s">
        <v>23</v>
      </c>
      <c r="E41" s="24"/>
      <c r="F41" s="20">
        <f>G41</f>
        <v>98209</v>
      </c>
      <c r="G41" s="20">
        <f>108069-9860</f>
        <v>98209</v>
      </c>
      <c r="H41" s="17"/>
    </row>
    <row r="42" spans="1:8" s="9" customFormat="1" ht="21.75" customHeight="1">
      <c r="A42" s="25"/>
      <c r="B42" s="26"/>
      <c r="C42" s="27">
        <v>4370</v>
      </c>
      <c r="D42" s="29" t="s">
        <v>24</v>
      </c>
      <c r="E42" s="24"/>
      <c r="F42" s="20">
        <f>G42</f>
        <v>16980</v>
      </c>
      <c r="G42" s="20">
        <f>7120+9860</f>
        <v>16980</v>
      </c>
      <c r="H42" s="17"/>
    </row>
    <row r="43" spans="1:8" s="9" customFormat="1" ht="18.75" customHeight="1">
      <c r="A43" s="25"/>
      <c r="B43" s="26"/>
      <c r="C43" s="27">
        <v>4740</v>
      </c>
      <c r="D43" s="28" t="s">
        <v>25</v>
      </c>
      <c r="E43" s="64"/>
      <c r="F43" s="64">
        <f>G43</f>
        <v>10429</v>
      </c>
      <c r="G43" s="64">
        <v>10429</v>
      </c>
      <c r="H43" s="65"/>
    </row>
    <row r="44" spans="1:8" s="9" customFormat="1" ht="20.25" customHeight="1">
      <c r="A44" s="25"/>
      <c r="B44" s="26"/>
      <c r="C44" s="27">
        <v>4750</v>
      </c>
      <c r="D44" s="28" t="s">
        <v>26</v>
      </c>
      <c r="E44" s="64"/>
      <c r="F44" s="64">
        <f>G44</f>
        <v>67150</v>
      </c>
      <c r="G44" s="64">
        <v>67150</v>
      </c>
      <c r="H44" s="65"/>
    </row>
    <row r="45" spans="1:8" s="9" customFormat="1" ht="30">
      <c r="A45" s="25"/>
      <c r="B45" s="26"/>
      <c r="C45" s="27">
        <v>4850</v>
      </c>
      <c r="D45" s="28" t="s">
        <v>27</v>
      </c>
      <c r="E45" s="64"/>
      <c r="F45" s="64">
        <f>G45</f>
        <v>14608</v>
      </c>
      <c r="G45" s="64">
        <v>14608</v>
      </c>
      <c r="H45" s="65"/>
    </row>
    <row r="46" spans="1:8" s="9" customFormat="1" ht="26.25" customHeight="1">
      <c r="A46" s="43"/>
      <c r="B46" s="44"/>
      <c r="C46" s="57"/>
      <c r="D46" s="49" t="s">
        <v>3</v>
      </c>
      <c r="E46" s="62">
        <f>E47+E51+E50</f>
        <v>0</v>
      </c>
      <c r="F46" s="62">
        <f>F47+F51+F50+F48+F49</f>
        <v>335599</v>
      </c>
      <c r="G46" s="62">
        <f>G47+G51+G50+G48+G49</f>
        <v>335599</v>
      </c>
      <c r="H46" s="63">
        <f>H47+H51+H50</f>
        <v>0</v>
      </c>
    </row>
    <row r="47" spans="1:8" s="9" customFormat="1" ht="28.5" customHeight="1">
      <c r="A47" s="25"/>
      <c r="B47" s="26"/>
      <c r="C47" s="27">
        <v>4350</v>
      </c>
      <c r="D47" s="28" t="s">
        <v>23</v>
      </c>
      <c r="E47" s="24"/>
      <c r="F47" s="20">
        <f>G47</f>
        <v>63660</v>
      </c>
      <c r="G47" s="20">
        <v>63660</v>
      </c>
      <c r="H47" s="17"/>
    </row>
    <row r="48" spans="1:8" s="9" customFormat="1" ht="21.75" customHeight="1">
      <c r="A48" s="25"/>
      <c r="B48" s="26"/>
      <c r="C48" s="27">
        <v>4370</v>
      </c>
      <c r="D48" s="29" t="s">
        <v>24</v>
      </c>
      <c r="E48" s="24"/>
      <c r="F48" s="20">
        <f>G48</f>
        <v>21773</v>
      </c>
      <c r="G48" s="20">
        <v>21773</v>
      </c>
      <c r="H48" s="17"/>
    </row>
    <row r="49" spans="1:8" s="9" customFormat="1" ht="18.75" customHeight="1">
      <c r="A49" s="25"/>
      <c r="B49" s="26"/>
      <c r="C49" s="27">
        <v>4740</v>
      </c>
      <c r="D49" s="28" t="s">
        <v>25</v>
      </c>
      <c r="E49" s="64"/>
      <c r="F49" s="64">
        <f>G49</f>
        <v>82558</v>
      </c>
      <c r="G49" s="64">
        <v>82558</v>
      </c>
      <c r="H49" s="65"/>
    </row>
    <row r="50" spans="1:8" s="9" customFormat="1" ht="20.25" customHeight="1">
      <c r="A50" s="25"/>
      <c r="B50" s="26"/>
      <c r="C50" s="27">
        <v>4750</v>
      </c>
      <c r="D50" s="28" t="s">
        <v>26</v>
      </c>
      <c r="E50" s="64"/>
      <c r="F50" s="64">
        <f>G50</f>
        <v>126500</v>
      </c>
      <c r="G50" s="64">
        <v>126500</v>
      </c>
      <c r="H50" s="65"/>
    </row>
    <row r="51" spans="1:8" s="9" customFormat="1" ht="30">
      <c r="A51" s="25"/>
      <c r="B51" s="26"/>
      <c r="C51" s="27">
        <v>4850</v>
      </c>
      <c r="D51" s="28" t="s">
        <v>27</v>
      </c>
      <c r="E51" s="64"/>
      <c r="F51" s="64">
        <f>G51</f>
        <v>41108</v>
      </c>
      <c r="G51" s="64">
        <v>41108</v>
      </c>
      <c r="H51" s="65"/>
    </row>
    <row r="52" spans="1:8" s="9" customFormat="1" ht="25.5" customHeight="1">
      <c r="A52" s="43"/>
      <c r="B52" s="44"/>
      <c r="C52" s="57"/>
      <c r="D52" s="49" t="s">
        <v>18</v>
      </c>
      <c r="E52" s="62">
        <f>E54</f>
        <v>0</v>
      </c>
      <c r="F52" s="62">
        <f>F54+F53</f>
        <v>43387</v>
      </c>
      <c r="G52" s="62">
        <f>G54+G53</f>
        <v>43387</v>
      </c>
      <c r="H52" s="63">
        <f>H54</f>
        <v>0</v>
      </c>
    </row>
    <row r="53" spans="1:8" s="9" customFormat="1" ht="28.5" customHeight="1">
      <c r="A53" s="25"/>
      <c r="B53" s="26"/>
      <c r="C53" s="27">
        <v>4350</v>
      </c>
      <c r="D53" s="28" t="s">
        <v>23</v>
      </c>
      <c r="E53" s="24"/>
      <c r="F53" s="20">
        <f>G53</f>
        <v>24365</v>
      </c>
      <c r="G53" s="20">
        <v>24365</v>
      </c>
      <c r="H53" s="17"/>
    </row>
    <row r="54" spans="1:8" s="9" customFormat="1" ht="21.75" customHeight="1">
      <c r="A54" s="25"/>
      <c r="B54" s="26"/>
      <c r="C54" s="27">
        <v>4370</v>
      </c>
      <c r="D54" s="29" t="s">
        <v>24</v>
      </c>
      <c r="E54" s="24"/>
      <c r="F54" s="20">
        <f>G54</f>
        <v>19022</v>
      </c>
      <c r="G54" s="20">
        <v>19022</v>
      </c>
      <c r="H54" s="17"/>
    </row>
    <row r="55" spans="1:8" s="9" customFormat="1" ht="25.5" customHeight="1">
      <c r="A55" s="43"/>
      <c r="B55" s="44"/>
      <c r="C55" s="57"/>
      <c r="D55" s="49" t="s">
        <v>19</v>
      </c>
      <c r="E55" s="62">
        <f>E56+E57</f>
        <v>0</v>
      </c>
      <c r="F55" s="62">
        <f>F56+F57</f>
        <v>161921</v>
      </c>
      <c r="G55" s="62">
        <f>G56+G57</f>
        <v>161921</v>
      </c>
      <c r="H55" s="63">
        <f t="shared" ref="H55" si="0">H56+H57</f>
        <v>0</v>
      </c>
    </row>
    <row r="56" spans="1:8" s="9" customFormat="1" ht="28.5" customHeight="1">
      <c r="A56" s="25"/>
      <c r="B56" s="26"/>
      <c r="C56" s="27">
        <v>4350</v>
      </c>
      <c r="D56" s="28" t="s">
        <v>23</v>
      </c>
      <c r="E56" s="24"/>
      <c r="F56" s="20">
        <f>G56</f>
        <v>85477</v>
      </c>
      <c r="G56" s="20">
        <f>96960-11483</f>
        <v>85477</v>
      </c>
      <c r="H56" s="17"/>
    </row>
    <row r="57" spans="1:8" s="9" customFormat="1" ht="21.75" customHeight="1">
      <c r="A57" s="25"/>
      <c r="B57" s="26"/>
      <c r="C57" s="27">
        <v>4370</v>
      </c>
      <c r="D57" s="29" t="s">
        <v>24</v>
      </c>
      <c r="E57" s="24"/>
      <c r="F57" s="20">
        <f>G57</f>
        <v>76444</v>
      </c>
      <c r="G57" s="20">
        <f>64961+11483</f>
        <v>76444</v>
      </c>
      <c r="H57" s="17"/>
    </row>
    <row r="58" spans="1:8" s="9" customFormat="1" ht="25.5" customHeight="1">
      <c r="A58" s="43"/>
      <c r="B58" s="44"/>
      <c r="C58" s="57"/>
      <c r="D58" s="49" t="s">
        <v>36</v>
      </c>
      <c r="E58" s="62">
        <f>E60</f>
        <v>0</v>
      </c>
      <c r="F58" s="62">
        <f>F59</f>
        <v>191</v>
      </c>
      <c r="G58" s="62">
        <f>G59</f>
        <v>191</v>
      </c>
      <c r="H58" s="63">
        <f>H60</f>
        <v>0</v>
      </c>
    </row>
    <row r="59" spans="1:8" s="9" customFormat="1" ht="28.5" customHeight="1">
      <c r="A59" s="25"/>
      <c r="B59" s="26"/>
      <c r="C59" s="27">
        <v>2340</v>
      </c>
      <c r="D59" s="28" t="s">
        <v>37</v>
      </c>
      <c r="E59" s="24"/>
      <c r="F59" s="20">
        <f>G59</f>
        <v>191</v>
      </c>
      <c r="G59" s="20">
        <v>191</v>
      </c>
      <c r="H59" s="17"/>
    </row>
    <row r="60" spans="1:8" s="9" customFormat="1" ht="23.25" customHeight="1">
      <c r="A60" s="43"/>
      <c r="B60" s="44"/>
      <c r="C60" s="83"/>
      <c r="D60" s="61" t="s">
        <v>14</v>
      </c>
      <c r="E60" s="86">
        <f>E61</f>
        <v>0</v>
      </c>
      <c r="F60" s="86">
        <f>F61</f>
        <v>18048</v>
      </c>
      <c r="G60" s="86">
        <f>G61</f>
        <v>18048</v>
      </c>
      <c r="H60" s="88">
        <f>H61</f>
        <v>0</v>
      </c>
    </row>
    <row r="61" spans="1:8" s="9" customFormat="1" ht="22.5" customHeight="1" thickBot="1">
      <c r="A61" s="66"/>
      <c r="B61" s="67"/>
      <c r="C61" s="84">
        <v>4750</v>
      </c>
      <c r="D61" s="85" t="s">
        <v>26</v>
      </c>
      <c r="E61" s="87"/>
      <c r="F61" s="87">
        <f>G61</f>
        <v>18048</v>
      </c>
      <c r="G61" s="87">
        <v>18048</v>
      </c>
      <c r="H61" s="82"/>
    </row>
    <row r="64" spans="1:8" ht="15.75" thickBot="1"/>
    <row r="65" spans="1:8">
      <c r="A65" s="135" t="s">
        <v>6</v>
      </c>
      <c r="B65" s="138" t="s">
        <v>1</v>
      </c>
      <c r="C65" s="138" t="s">
        <v>0</v>
      </c>
      <c r="D65" s="141" t="s">
        <v>2</v>
      </c>
      <c r="E65" s="129" t="s">
        <v>7</v>
      </c>
      <c r="F65" s="129" t="s">
        <v>8</v>
      </c>
      <c r="G65" s="132" t="s">
        <v>28</v>
      </c>
      <c r="H65" s="133"/>
    </row>
    <row r="66" spans="1:8" ht="15" customHeight="1">
      <c r="A66" s="136"/>
      <c r="B66" s="139"/>
      <c r="C66" s="139"/>
      <c r="D66" s="142"/>
      <c r="E66" s="130"/>
      <c r="F66" s="130"/>
      <c r="G66" s="134" t="s">
        <v>9</v>
      </c>
      <c r="H66" s="134" t="s">
        <v>10</v>
      </c>
    </row>
    <row r="67" spans="1:8">
      <c r="A67" s="136"/>
      <c r="B67" s="139"/>
      <c r="C67" s="139"/>
      <c r="D67" s="142"/>
      <c r="E67" s="130"/>
      <c r="F67" s="130"/>
      <c r="G67" s="130"/>
      <c r="H67" s="130"/>
    </row>
    <row r="68" spans="1:8">
      <c r="A68" s="136"/>
      <c r="B68" s="139"/>
      <c r="C68" s="139"/>
      <c r="D68" s="142"/>
      <c r="E68" s="130"/>
      <c r="F68" s="130"/>
      <c r="G68" s="130"/>
      <c r="H68" s="130"/>
    </row>
    <row r="69" spans="1:8">
      <c r="A69" s="136"/>
      <c r="B69" s="139"/>
      <c r="C69" s="139"/>
      <c r="D69" s="142"/>
      <c r="E69" s="130"/>
      <c r="F69" s="130"/>
      <c r="G69" s="130"/>
      <c r="H69" s="130"/>
    </row>
    <row r="70" spans="1:8" s="9" customFormat="1" ht="17.25" customHeight="1">
      <c r="A70" s="136"/>
      <c r="B70" s="139"/>
      <c r="C70" s="139"/>
      <c r="D70" s="142"/>
      <c r="E70" s="130"/>
      <c r="F70" s="130"/>
      <c r="G70" s="130"/>
      <c r="H70" s="130"/>
    </row>
    <row r="71" spans="1:8" s="41" customFormat="1" ht="21.75" customHeight="1" thickBot="1">
      <c r="A71" s="137"/>
      <c r="B71" s="140"/>
      <c r="C71" s="140"/>
      <c r="D71" s="143"/>
      <c r="E71" s="131"/>
      <c r="F71" s="131"/>
      <c r="G71" s="131"/>
      <c r="H71" s="131"/>
    </row>
    <row r="72" spans="1:8" s="9" customFormat="1" ht="26.25" customHeight="1" thickBot="1">
      <c r="A72" s="34">
        <v>1</v>
      </c>
      <c r="B72" s="35">
        <v>2</v>
      </c>
      <c r="C72" s="35">
        <v>3</v>
      </c>
      <c r="D72" s="35">
        <v>4</v>
      </c>
      <c r="E72" s="36">
        <v>5</v>
      </c>
      <c r="F72" s="36">
        <v>6</v>
      </c>
      <c r="G72" s="36">
        <v>7</v>
      </c>
      <c r="H72" s="37">
        <v>8</v>
      </c>
    </row>
    <row r="73" spans="1:8" s="9" customFormat="1" ht="26.25" customHeight="1">
      <c r="A73" s="115">
        <v>853</v>
      </c>
      <c r="B73" s="116"/>
      <c r="C73" s="116"/>
      <c r="D73" s="117" t="s">
        <v>34</v>
      </c>
      <c r="E73" s="121">
        <f t="shared" ref="E73:G74" si="1">E74</f>
        <v>0</v>
      </c>
      <c r="F73" s="121">
        <f t="shared" si="1"/>
        <v>2466</v>
      </c>
      <c r="G73" s="121">
        <f t="shared" si="1"/>
        <v>2466</v>
      </c>
      <c r="H73" s="123">
        <v>0</v>
      </c>
    </row>
    <row r="74" spans="1:8" s="9" customFormat="1" ht="28.5" customHeight="1">
      <c r="A74" s="16"/>
      <c r="B74" s="13">
        <v>85321</v>
      </c>
      <c r="C74" s="12"/>
      <c r="D74" s="113" t="s">
        <v>35</v>
      </c>
      <c r="E74" s="22">
        <f t="shared" si="1"/>
        <v>0</v>
      </c>
      <c r="F74" s="22">
        <f t="shared" si="1"/>
        <v>2466</v>
      </c>
      <c r="G74" s="22">
        <f t="shared" si="1"/>
        <v>2466</v>
      </c>
      <c r="H74" s="40">
        <v>0</v>
      </c>
    </row>
    <row r="75" spans="1:8" s="9" customFormat="1" ht="21.75" customHeight="1" thickBot="1">
      <c r="A75" s="77"/>
      <c r="B75" s="78"/>
      <c r="C75" s="27">
        <v>4740</v>
      </c>
      <c r="D75" s="28" t="s">
        <v>25</v>
      </c>
      <c r="E75" s="80">
        <v>0</v>
      </c>
      <c r="F75" s="80">
        <f>G75</f>
        <v>2466</v>
      </c>
      <c r="G75" s="80">
        <v>2466</v>
      </c>
      <c r="H75" s="82">
        <v>0</v>
      </c>
    </row>
    <row r="76" spans="1:8" s="9" customFormat="1" ht="18.75" customHeight="1" thickBot="1">
      <c r="A76" s="91">
        <v>855</v>
      </c>
      <c r="B76" s="92"/>
      <c r="C76" s="92"/>
      <c r="D76" s="109" t="s">
        <v>30</v>
      </c>
      <c r="E76" s="93">
        <f t="shared" ref="E76:G76" si="2">E77</f>
        <v>0</v>
      </c>
      <c r="F76" s="93">
        <f t="shared" si="2"/>
        <v>35035</v>
      </c>
      <c r="G76" s="93">
        <f t="shared" si="2"/>
        <v>35035</v>
      </c>
      <c r="H76" s="94"/>
    </row>
    <row r="77" spans="1:8" s="9" customFormat="1" ht="27.75" customHeight="1">
      <c r="A77" s="95"/>
      <c r="B77" s="96">
        <v>85595</v>
      </c>
      <c r="C77" s="97"/>
      <c r="D77" s="98" t="s">
        <v>4</v>
      </c>
      <c r="E77" s="99">
        <f>E78</f>
        <v>0</v>
      </c>
      <c r="F77" s="99">
        <f>F78</f>
        <v>35035</v>
      </c>
      <c r="G77" s="99">
        <f>G78</f>
        <v>35035</v>
      </c>
      <c r="H77" s="100"/>
    </row>
    <row r="78" spans="1:8" s="9" customFormat="1" ht="18.75" customHeight="1">
      <c r="A78" s="43"/>
      <c r="B78" s="44"/>
      <c r="C78" s="57"/>
      <c r="D78" s="49" t="s">
        <v>31</v>
      </c>
      <c r="E78" s="62">
        <f>E80+E84+E83</f>
        <v>0</v>
      </c>
      <c r="F78" s="62">
        <f>F80+F84+F83+F81+F82+F79</f>
        <v>35035</v>
      </c>
      <c r="G78" s="62">
        <f>G80+G84+G83+G81+G82+G79</f>
        <v>35035</v>
      </c>
      <c r="H78" s="63">
        <f>H80+H84+H83</f>
        <v>0</v>
      </c>
    </row>
    <row r="79" spans="1:8" s="9" customFormat="1" ht="23.25" customHeight="1">
      <c r="A79" s="25"/>
      <c r="B79" s="107"/>
      <c r="C79" s="27">
        <v>3280</v>
      </c>
      <c r="D79" s="29" t="s">
        <v>32</v>
      </c>
      <c r="E79" s="64"/>
      <c r="F79" s="64">
        <f t="shared" ref="F79:F84" si="3">G79</f>
        <v>225</v>
      </c>
      <c r="G79" s="64">
        <v>225</v>
      </c>
      <c r="H79" s="65"/>
    </row>
    <row r="80" spans="1:8" ht="30">
      <c r="A80" s="25"/>
      <c r="B80" s="26"/>
      <c r="C80" s="27">
        <v>4350</v>
      </c>
      <c r="D80" s="28" t="s">
        <v>23</v>
      </c>
      <c r="E80" s="24"/>
      <c r="F80" s="20">
        <f t="shared" si="3"/>
        <v>8337</v>
      </c>
      <c r="G80" s="20">
        <v>8337</v>
      </c>
      <c r="H80" s="17"/>
    </row>
    <row r="81" spans="1:8">
      <c r="A81" s="25"/>
      <c r="B81" s="26"/>
      <c r="C81" s="27">
        <v>4370</v>
      </c>
      <c r="D81" s="29" t="s">
        <v>24</v>
      </c>
      <c r="E81" s="24"/>
      <c r="F81" s="20">
        <f t="shared" si="3"/>
        <v>888</v>
      </c>
      <c r="G81" s="20">
        <v>888</v>
      </c>
      <c r="H81" s="17"/>
    </row>
    <row r="82" spans="1:8" ht="30">
      <c r="A82" s="25"/>
      <c r="B82" s="26"/>
      <c r="C82" s="27">
        <v>4740</v>
      </c>
      <c r="D82" s="28" t="s">
        <v>25</v>
      </c>
      <c r="E82" s="64"/>
      <c r="F82" s="64">
        <f t="shared" si="3"/>
        <v>21476</v>
      </c>
      <c r="G82" s="64">
        <v>21476</v>
      </c>
      <c r="H82" s="65"/>
    </row>
    <row r="83" spans="1:8" ht="30">
      <c r="A83" s="25"/>
      <c r="B83" s="26"/>
      <c r="C83" s="27">
        <v>4850</v>
      </c>
      <c r="D83" s="108" t="s">
        <v>27</v>
      </c>
      <c r="E83" s="64"/>
      <c r="F83" s="64">
        <f t="shared" si="3"/>
        <v>3953</v>
      </c>
      <c r="G83" s="64">
        <v>3953</v>
      </c>
      <c r="H83" s="65"/>
    </row>
    <row r="84" spans="1:8" ht="15.75" thickBot="1">
      <c r="A84" s="101"/>
      <c r="B84" s="102"/>
      <c r="C84" s="103">
        <v>4860</v>
      </c>
      <c r="D84" s="104" t="s">
        <v>33</v>
      </c>
      <c r="E84" s="105"/>
      <c r="F84" s="105">
        <f t="shared" si="3"/>
        <v>156</v>
      </c>
      <c r="G84" s="105">
        <v>156</v>
      </c>
      <c r="H84" s="106"/>
    </row>
    <row r="85" spans="1:8" ht="15.75" thickBot="1">
      <c r="A85" s="68"/>
      <c r="B85" s="69"/>
      <c r="C85" s="69"/>
      <c r="D85" s="70" t="s">
        <v>11</v>
      </c>
      <c r="E85" s="71">
        <f>E17+E20+E26+E23</f>
        <v>1332010</v>
      </c>
      <c r="F85" s="72">
        <f>F29+F38+F76+F73</f>
        <v>1332010</v>
      </c>
      <c r="G85" s="72">
        <f>G29+G38+G76+G73</f>
        <v>1332010</v>
      </c>
      <c r="H85" s="72">
        <f>H29+H38+H76</f>
        <v>0</v>
      </c>
    </row>
  </sheetData>
  <mergeCells count="19">
    <mergeCell ref="G7:G15"/>
    <mergeCell ref="H7:H15"/>
    <mergeCell ref="G6:H6"/>
    <mergeCell ref="C4:F5"/>
    <mergeCell ref="A6:A15"/>
    <mergeCell ref="B6:B15"/>
    <mergeCell ref="C6:C15"/>
    <mergeCell ref="D6:D15"/>
    <mergeCell ref="E6:E15"/>
    <mergeCell ref="F6:F15"/>
    <mergeCell ref="F65:F71"/>
    <mergeCell ref="G65:H65"/>
    <mergeCell ref="G66:G71"/>
    <mergeCell ref="H66:H71"/>
    <mergeCell ref="A65:A71"/>
    <mergeCell ref="B65:B71"/>
    <mergeCell ref="C65:C71"/>
    <mergeCell ref="D65:D71"/>
    <mergeCell ref="E65:E71"/>
  </mergeCells>
  <pageMargins left="0.70866141732283472" right="0.70866141732283472" top="0.98425196850393704" bottom="0.70866141732283472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Anna Buniak</cp:lastModifiedBy>
  <cp:lastPrinted>2023-12-19T14:15:15Z</cp:lastPrinted>
  <dcterms:created xsi:type="dcterms:W3CDTF">2019-10-11T12:09:38Z</dcterms:created>
  <dcterms:modified xsi:type="dcterms:W3CDTF">2023-12-27T07:35:32Z</dcterms:modified>
</cp:coreProperties>
</file>