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.Buniak\Desktop\"/>
    </mc:Choice>
  </mc:AlternateContent>
  <bookViews>
    <workbookView xWindow="0" yWindow="0" windowWidth="28800" windowHeight="12435"/>
  </bookViews>
  <sheets>
    <sheet name="Arkusz1" sheetId="1" r:id="rId1"/>
    <sheet name="Arkusz3" sheetId="3" r:id="rId2"/>
    <sheet name="Arkusz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9" i="1" l="1"/>
  <c r="F128" i="1" s="1"/>
  <c r="E129" i="1"/>
  <c r="E128" i="1" s="1"/>
  <c r="F82" i="1" l="1"/>
  <c r="F81" i="1" s="1"/>
  <c r="E82" i="1"/>
  <c r="E81" i="1" s="1"/>
  <c r="F12" i="1"/>
  <c r="F11" i="1" s="1"/>
  <c r="E12" i="1"/>
  <c r="E11" i="1" s="1"/>
  <c r="F79" i="1" l="1"/>
  <c r="F78" i="1" s="1"/>
  <c r="F76" i="1"/>
  <c r="F75" i="1" s="1"/>
  <c r="E79" i="1"/>
  <c r="E78" i="1" s="1"/>
  <c r="E76" i="1"/>
  <c r="E75" i="1" s="1"/>
  <c r="F8" i="1"/>
  <c r="F7" i="1" s="1"/>
  <c r="E8" i="1"/>
  <c r="E7" i="1" s="1"/>
  <c r="F145" i="1"/>
  <c r="F144" i="1" s="1"/>
  <c r="F143" i="1" s="1"/>
  <c r="E145" i="1"/>
  <c r="E144" i="1" s="1"/>
  <c r="E143" i="1" s="1"/>
  <c r="F74" i="1" l="1"/>
  <c r="E74" i="1"/>
  <c r="E86" i="1"/>
  <c r="E91" i="1" l="1"/>
  <c r="F91" i="1"/>
  <c r="F85" i="1" s="1"/>
  <c r="F84" i="1" s="1"/>
  <c r="E85" i="1"/>
  <c r="E84" i="1" s="1"/>
  <c r="E17" i="1"/>
  <c r="E16" i="1" s="1"/>
  <c r="E15" i="1" s="1"/>
  <c r="F16" i="1"/>
  <c r="F15" i="1" s="1"/>
  <c r="E121" i="1" l="1"/>
  <c r="E120" i="1" s="1"/>
  <c r="E119" i="1" s="1"/>
  <c r="F121" i="1"/>
  <c r="F120" i="1" s="1"/>
  <c r="F119" i="1" s="1"/>
  <c r="E27" i="1"/>
  <c r="E26" i="1" s="1"/>
  <c r="E25" i="1" s="1"/>
  <c r="F26" i="1"/>
  <c r="F25" i="1" s="1"/>
  <c r="F117" i="1" l="1"/>
  <c r="F116" i="1" s="1"/>
  <c r="E117" i="1"/>
  <c r="E116" i="1" s="1"/>
  <c r="E107" i="1"/>
  <c r="E106" i="1" s="1"/>
  <c r="F99" i="1"/>
  <c r="F98" i="1" s="1"/>
  <c r="F112" i="1"/>
  <c r="F111" i="1" s="1"/>
  <c r="E112" i="1"/>
  <c r="E111" i="1" s="1"/>
  <c r="F107" i="1"/>
  <c r="F106" i="1" s="1"/>
  <c r="E99" i="1"/>
  <c r="E98" i="1" s="1"/>
  <c r="F97" i="1" l="1"/>
  <c r="E97" i="1"/>
  <c r="F152" i="1"/>
  <c r="F151" i="1" s="1"/>
  <c r="F150" i="1" s="1"/>
  <c r="F157" i="1" s="1"/>
  <c r="E152" i="1"/>
  <c r="E151" i="1" s="1"/>
  <c r="E150" i="1" s="1"/>
  <c r="E157" i="1" s="1"/>
  <c r="F95" i="1" l="1"/>
  <c r="F39" i="1"/>
  <c r="F135" i="1"/>
  <c r="E135" i="1"/>
  <c r="F94" i="1"/>
  <c r="F93" i="1" s="1"/>
  <c r="F134" i="1" s="1"/>
  <c r="E94" i="1"/>
  <c r="E93" i="1" s="1"/>
  <c r="E134" i="1" s="1"/>
  <c r="F22" i="1"/>
  <c r="F21" i="1" s="1"/>
  <c r="F38" i="1" s="1"/>
  <c r="E22" i="1"/>
  <c r="E21" i="1" s="1"/>
  <c r="E38" i="1" s="1"/>
  <c r="E39" i="1" l="1"/>
  <c r="F40" i="1" l="1"/>
  <c r="F136" i="1" l="1"/>
</calcChain>
</file>

<file path=xl/sharedStrings.xml><?xml version="1.0" encoding="utf-8"?>
<sst xmlns="http://schemas.openxmlformats.org/spreadsheetml/2006/main" count="145" uniqueCount="65">
  <si>
    <t xml:space="preserve">Dział </t>
  </si>
  <si>
    <t xml:space="preserve">Rozdział </t>
  </si>
  <si>
    <t>§</t>
  </si>
  <si>
    <t xml:space="preserve">Nazwa </t>
  </si>
  <si>
    <t xml:space="preserve">Zwiększenie </t>
  </si>
  <si>
    <t xml:space="preserve">Zmniejszenie </t>
  </si>
  <si>
    <t xml:space="preserve">DOCHODY </t>
  </si>
  <si>
    <t xml:space="preserve">WYDATKI </t>
  </si>
  <si>
    <t xml:space="preserve">Razem dochody </t>
  </si>
  <si>
    <t xml:space="preserve">Razem wydatki </t>
  </si>
  <si>
    <t xml:space="preserve">w tym:  na zadania zlecone </t>
  </si>
  <si>
    <t xml:space="preserve"> w tym:    na zadania zlecone </t>
  </si>
  <si>
    <t xml:space="preserve">Zarządu Powiatu Świdwińskiego </t>
  </si>
  <si>
    <t>Załącznik Nr  1  do Uchwały</t>
  </si>
  <si>
    <t>Załącznik Nr  2  do Uchwały</t>
  </si>
  <si>
    <t>Załącznik Nr  3  do Uchwały</t>
  </si>
  <si>
    <t>PRZENIESIENIA PLANOWANYCH WYDATKÓW</t>
  </si>
  <si>
    <t>Razem przeniesienia</t>
  </si>
  <si>
    <t>OŚWIATA I WYCHOWANIE</t>
  </si>
  <si>
    <t>Technika</t>
  </si>
  <si>
    <t>Zespół Szkół w Połczynie Zdroju</t>
  </si>
  <si>
    <t xml:space="preserve">Wynagrodzenia osobowe pracowników </t>
  </si>
  <si>
    <t xml:space="preserve">Branżowe szkoły I i II stopnia </t>
  </si>
  <si>
    <t>Składki na Fundusz Pracy</t>
  </si>
  <si>
    <t>Licea ogólnokształcące</t>
  </si>
  <si>
    <t>Składki na ubezpieczenia społeczne</t>
  </si>
  <si>
    <t>POZOSTAŁE ZADANIA W ZAKRESIE POLITYKI SPOŁECZNEJ</t>
  </si>
  <si>
    <t>Powiatowy Urząd Pracy w Świdwinie</t>
  </si>
  <si>
    <t>Dotacje celowe otrzymane z budżetu państwa na zadania bieżące z zakresu administracji</t>
  </si>
  <si>
    <t xml:space="preserve">rządowej oraz inne zadania zlecone ustawami realizowane przez powiat </t>
  </si>
  <si>
    <t>OCHRONA ZDROWIA</t>
  </si>
  <si>
    <t>Składki na ubezpieczenie zdrowotne oraz świadczenia dla osób nie objętych obowiązkiem ubezpieczenia zdrowotnego</t>
  </si>
  <si>
    <t xml:space="preserve">Składki na ubezpieczenie zdrowotne  </t>
  </si>
  <si>
    <t>Pozostała działalność</t>
  </si>
  <si>
    <t>Powiatowe Centrum Pomocy Rodzinie "Regionalne Pogotowie Kryzysowe"</t>
  </si>
  <si>
    <t>Wynagrodzenia bezosobowe</t>
  </si>
  <si>
    <t>Zakup usług pozostałych</t>
  </si>
  <si>
    <t>Starostwo Powiatowe w Świdwinie</t>
  </si>
  <si>
    <t>POMOC SPOŁECZNA</t>
  </si>
  <si>
    <t>Dotacja celowa w ramach programów finansowanych  z udziałem środków  europejskich</t>
  </si>
  <si>
    <t xml:space="preserve">oraz środków, o których mowa w art. 5 ust. 3 pkt 5 lit. a i b  ustawy lub płatności </t>
  </si>
  <si>
    <t xml:space="preserve">w ramach  budżetu środków europejskich, realizowanych przez  jednostki samorządu teryt. </t>
  </si>
  <si>
    <t>"Działania projakościowe i rozwiązania organizacyjne w systemie ochrony zdrowia ułatwiające dostęp do niedrogich, trwałych oraz wysokiej jakości usług zdrowotnych umowa nr COVID.19.02.16.41- DPS Modrzewiec"</t>
  </si>
  <si>
    <t>Dom Pomocy Społecznej w Modrzewcu</t>
  </si>
  <si>
    <t>Wynagrodzenia osobowe pracowników</t>
  </si>
  <si>
    <t>ADMINISTRACJA PUBLICZNA</t>
  </si>
  <si>
    <t>Promocja jednostek samorządu terytorialnego</t>
  </si>
  <si>
    <t>"V Powiatowy Jarmark Zdrowej Żywności i Rękodzieła Ludowego"</t>
  </si>
  <si>
    <t>Zakup materiałów i wyposażenia</t>
  </si>
  <si>
    <t>Budowa zintegrowanego szkolnictwa zawodowego na terenie Strefy Centralnej - 8.9</t>
  </si>
  <si>
    <t>Wydatki osobowe niezaliczane do wynagrodzeń</t>
  </si>
  <si>
    <t>TRANSPORT I ŁĄCZNOŚĆ</t>
  </si>
  <si>
    <t>Drogi publiczne powiatowe</t>
  </si>
  <si>
    <t>Nagrody konkursowe</t>
  </si>
  <si>
    <t>Powiatowy Zarząd Dróg w Świdwinie</t>
  </si>
  <si>
    <t>Zakup usług remontowych</t>
  </si>
  <si>
    <t>(umów) między jednostkami samorządu terytorialnego</t>
  </si>
  <si>
    <t>Dotacja celowa otrzymana z gmin na zadania bieżące realizowane na podstawie porozumień</t>
  </si>
  <si>
    <t>Nr 83/243/21 dnia 29.06.2021r.</t>
  </si>
  <si>
    <t>GOSPODARKA MIESZKANIOWA</t>
  </si>
  <si>
    <t>Gospodarka gruntami i nieruchomościami</t>
  </si>
  <si>
    <t>GOSPODARKA KOMUNALNA I OCHRONA ŚRODOWISKA</t>
  </si>
  <si>
    <t>Wpływy i wydatki związane z gromadzeniem środków z opłat i kar za korzystanie ze środowiska</t>
  </si>
  <si>
    <t>Komenda Powiatowa Państwowej Straży Pożarnej w Świdwinie</t>
  </si>
  <si>
    <t>Wydatki na zakupy inwestycyjne jednsotek budżetowych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</si>
</sst>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/>
    <xf numFmtId="0" fontId="2" fillId="0" borderId="4" xfId="0" applyFont="1" applyBorder="1" applyAlignment="1"/>
    <xf numFmtId="0" fontId="1" fillId="0" borderId="0" xfId="0" applyFont="1" applyBorder="1" applyAlignment="1"/>
    <xf numFmtId="164" fontId="2" fillId="0" borderId="7" xfId="0" applyNumberFormat="1" applyFont="1" applyBorder="1"/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2" fillId="0" borderId="7" xfId="0" applyFont="1" applyBorder="1" applyAlignment="1"/>
    <xf numFmtId="164" fontId="2" fillId="0" borderId="7" xfId="0" applyNumberFormat="1" applyFont="1" applyBorder="1" applyAlignment="1"/>
    <xf numFmtId="0" fontId="2" fillId="0" borderId="0" xfId="0" applyFont="1" applyAlignment="1">
      <alignment horizontal="left"/>
    </xf>
    <xf numFmtId="164" fontId="1" fillId="0" borderId="0" xfId="0" applyNumberFormat="1" applyFont="1"/>
    <xf numFmtId="0" fontId="2" fillId="0" borderId="9" xfId="0" applyFont="1" applyBorder="1" applyAlignment="1"/>
    <xf numFmtId="0" fontId="2" fillId="0" borderId="0" xfId="0" applyFont="1" applyBorder="1" applyAlignme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0" fontId="0" fillId="0" borderId="0" xfId="0" applyFont="1"/>
    <xf numFmtId="0" fontId="2" fillId="0" borderId="0" xfId="0" applyFont="1"/>
    <xf numFmtId="0" fontId="5" fillId="0" borderId="0" xfId="0" applyFont="1"/>
    <xf numFmtId="164" fontId="2" fillId="0" borderId="0" xfId="0" applyNumberFormat="1" applyFont="1" applyBorder="1" applyAlignment="1"/>
    <xf numFmtId="0" fontId="1" fillId="0" borderId="8" xfId="0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0" fontId="1" fillId="0" borderId="7" xfId="0" applyFont="1" applyBorder="1" applyAlignment="1"/>
    <xf numFmtId="164" fontId="2" fillId="0" borderId="7" xfId="0" applyNumberFormat="1" applyFont="1" applyBorder="1" applyAlignment="1">
      <alignment horizontal="right"/>
    </xf>
    <xf numFmtId="0" fontId="6" fillId="0" borderId="7" xfId="0" applyFont="1" applyBorder="1"/>
    <xf numFmtId="164" fontId="1" fillId="0" borderId="0" xfId="0" applyNumberFormat="1" applyFont="1" applyBorder="1"/>
    <xf numFmtId="164" fontId="1" fillId="0" borderId="6" xfId="0" applyNumberFormat="1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164" fontId="2" fillId="0" borderId="9" xfId="0" applyNumberFormat="1" applyFont="1" applyBorder="1" applyAlignment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1" fillId="0" borderId="7" xfId="0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164" fontId="3" fillId="0" borderId="6" xfId="0" applyNumberFormat="1" applyFont="1" applyBorder="1" applyAlignment="1">
      <alignment horizontal="right"/>
    </xf>
    <xf numFmtId="0" fontId="7" fillId="0" borderId="0" xfId="0" applyFont="1"/>
    <xf numFmtId="0" fontId="8" fillId="0" borderId="7" xfId="0" applyFont="1" applyBorder="1"/>
    <xf numFmtId="0" fontId="8" fillId="0" borderId="9" xfId="0" applyFont="1" applyBorder="1"/>
    <xf numFmtId="164" fontId="8" fillId="0" borderId="9" xfId="0" applyNumberFormat="1" applyFont="1" applyBorder="1"/>
    <xf numFmtId="164" fontId="8" fillId="0" borderId="6" xfId="0" applyNumberFormat="1" applyFont="1" applyBorder="1"/>
    <xf numFmtId="0" fontId="2" fillId="0" borderId="8" xfId="0" applyFont="1" applyBorder="1" applyAlignment="1"/>
    <xf numFmtId="0" fontId="2" fillId="0" borderId="2" xfId="0" applyFont="1" applyBorder="1" applyAlignment="1"/>
    <xf numFmtId="0" fontId="2" fillId="0" borderId="6" xfId="0" applyFont="1" applyBorder="1" applyAlignment="1"/>
    <xf numFmtId="0" fontId="2" fillId="0" borderId="5" xfId="0" applyFont="1" applyBorder="1" applyAlignment="1"/>
    <xf numFmtId="164" fontId="2" fillId="0" borderId="4" xfId="0" applyNumberFormat="1" applyFont="1" applyBorder="1" applyAlignment="1"/>
    <xf numFmtId="164" fontId="2" fillId="0" borderId="6" xfId="0" applyNumberFormat="1" applyFont="1" applyBorder="1" applyAlignment="1"/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5" xfId="0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right"/>
    </xf>
    <xf numFmtId="0" fontId="1" fillId="0" borderId="8" xfId="0" applyFont="1" applyBorder="1" applyAlignment="1"/>
    <xf numFmtId="0" fontId="1" fillId="0" borderId="11" xfId="0" applyFont="1" applyBorder="1" applyAlignment="1"/>
    <xf numFmtId="0" fontId="1" fillId="0" borderId="5" xfId="0" applyFont="1" applyBorder="1" applyAlignment="1">
      <alignment horizontal="left"/>
    </xf>
    <xf numFmtId="164" fontId="1" fillId="0" borderId="7" xfId="0" applyNumberFormat="1" applyFont="1" applyBorder="1" applyAlignment="1">
      <alignment horizontal="right"/>
    </xf>
    <xf numFmtId="0" fontId="9" fillId="0" borderId="7" xfId="0" applyFont="1" applyBorder="1"/>
    <xf numFmtId="0" fontId="9" fillId="0" borderId="9" xfId="0" applyFont="1" applyBorder="1"/>
    <xf numFmtId="3" fontId="9" fillId="0" borderId="7" xfId="0" applyNumberFormat="1" applyFont="1" applyBorder="1"/>
    <xf numFmtId="0" fontId="10" fillId="0" borderId="8" xfId="0" applyFont="1" applyBorder="1"/>
    <xf numFmtId="0" fontId="10" fillId="0" borderId="9" xfId="0" applyFont="1" applyBorder="1"/>
    <xf numFmtId="0" fontId="10" fillId="0" borderId="7" xfId="0" applyFont="1" applyBorder="1"/>
    <xf numFmtId="3" fontId="10" fillId="0" borderId="7" xfId="0" applyNumberFormat="1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5" xfId="0" applyFont="1" applyBorder="1" applyAlignment="1"/>
    <xf numFmtId="3" fontId="6" fillId="0" borderId="7" xfId="0" applyNumberFormat="1" applyFont="1" applyBorder="1"/>
    <xf numFmtId="0" fontId="9" fillId="0" borderId="6" xfId="0" applyFont="1" applyBorder="1" applyAlignment="1"/>
    <xf numFmtId="0" fontId="9" fillId="0" borderId="5" xfId="0" applyFont="1" applyBorder="1" applyAlignment="1"/>
    <xf numFmtId="0" fontId="6" fillId="0" borderId="4" xfId="0" applyFont="1" applyBorder="1"/>
    <xf numFmtId="0" fontId="9" fillId="0" borderId="7" xfId="0" applyFont="1" applyBorder="1" applyAlignment="1"/>
    <xf numFmtId="0" fontId="9" fillId="0" borderId="9" xfId="0" applyFont="1" applyBorder="1" applyAlignment="1"/>
    <xf numFmtId="164" fontId="9" fillId="0" borderId="7" xfId="0" applyNumberFormat="1" applyFont="1" applyBorder="1" applyAlignment="1">
      <alignment horizontal="right"/>
    </xf>
    <xf numFmtId="0" fontId="10" fillId="0" borderId="5" xfId="0" applyFont="1" applyBorder="1" applyAlignment="1"/>
    <xf numFmtId="0" fontId="9" fillId="0" borderId="3" xfId="0" applyFont="1" applyBorder="1"/>
    <xf numFmtId="0" fontId="2" fillId="0" borderId="13" xfId="0" applyFont="1" applyBorder="1" applyAlignment="1"/>
    <xf numFmtId="0" fontId="2" fillId="0" borderId="14" xfId="0" applyFont="1" applyBorder="1" applyAlignment="1"/>
    <xf numFmtId="0" fontId="2" fillId="0" borderId="10" xfId="0" applyFont="1" applyBorder="1" applyAlignment="1"/>
    <xf numFmtId="0" fontId="3" fillId="0" borderId="6" xfId="0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0" fontId="1" fillId="0" borderId="10" xfId="0" applyFont="1" applyBorder="1" applyAlignment="1"/>
    <xf numFmtId="0" fontId="1" fillId="0" borderId="6" xfId="0" applyFont="1" applyBorder="1" applyAlignment="1"/>
    <xf numFmtId="0" fontId="1" fillId="0" borderId="5" xfId="0" applyFont="1" applyBorder="1" applyAlignment="1"/>
    <xf numFmtId="164" fontId="1" fillId="0" borderId="4" xfId="0" applyNumberFormat="1" applyFont="1" applyBorder="1" applyAlignment="1"/>
    <xf numFmtId="164" fontId="1" fillId="0" borderId="6" xfId="0" applyNumberFormat="1" applyFont="1" applyBorder="1" applyAlignment="1"/>
    <xf numFmtId="0" fontId="1" fillId="0" borderId="15" xfId="0" applyFont="1" applyBorder="1" applyAlignment="1"/>
    <xf numFmtId="0" fontId="1" fillId="0" borderId="4" xfId="0" applyFont="1" applyBorder="1" applyAlignment="1"/>
    <xf numFmtId="0" fontId="3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12" xfId="0" applyFont="1" applyBorder="1" applyAlignment="1"/>
    <xf numFmtId="0" fontId="2" fillId="0" borderId="3" xfId="0" applyFont="1" applyBorder="1" applyAlignment="1"/>
    <xf numFmtId="164" fontId="2" fillId="0" borderId="4" xfId="0" applyNumberFormat="1" applyFont="1" applyBorder="1" applyAlignment="1">
      <alignment horizontal="right"/>
    </xf>
    <xf numFmtId="0" fontId="3" fillId="0" borderId="8" xfId="0" applyFont="1" applyBorder="1" applyAlignment="1"/>
    <xf numFmtId="0" fontId="3" fillId="0" borderId="7" xfId="0" applyFont="1" applyBorder="1" applyAlignment="1"/>
    <xf numFmtId="164" fontId="3" fillId="0" borderId="7" xfId="0" applyNumberFormat="1" applyFont="1" applyBorder="1" applyAlignment="1"/>
    <xf numFmtId="164" fontId="1" fillId="0" borderId="7" xfId="0" applyNumberFormat="1" applyFont="1" applyBorder="1" applyAlignment="1"/>
    <xf numFmtId="0" fontId="2" fillId="0" borderId="7" xfId="0" applyFont="1" applyBorder="1" applyAlignment="1">
      <alignment horizontal="right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164" fontId="3" fillId="0" borderId="7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164" fontId="1" fillId="0" borderId="7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10" xfId="0" applyFont="1" applyBorder="1"/>
    <xf numFmtId="0" fontId="1" fillId="0" borderId="8" xfId="0" applyFont="1" applyBorder="1"/>
    <xf numFmtId="0" fontId="1" fillId="0" borderId="6" xfId="0" applyFont="1" applyBorder="1"/>
    <xf numFmtId="164" fontId="1" fillId="0" borderId="4" xfId="0" applyNumberFormat="1" applyFont="1" applyBorder="1"/>
    <xf numFmtId="164" fontId="1" fillId="0" borderId="6" xfId="0" applyNumberFormat="1" applyFont="1" applyBorder="1"/>
    <xf numFmtId="0" fontId="1" fillId="0" borderId="15" xfId="0" applyFont="1" applyBorder="1"/>
    <xf numFmtId="0" fontId="1" fillId="0" borderId="4" xfId="0" applyFont="1" applyBorder="1"/>
    <xf numFmtId="0" fontId="1" fillId="0" borderId="10" xfId="0" applyFont="1" applyBorder="1" applyAlignment="1">
      <alignment horizontal="right"/>
    </xf>
    <xf numFmtId="164" fontId="3" fillId="0" borderId="4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9" fillId="0" borderId="11" xfId="0" applyFont="1" applyBorder="1" applyAlignment="1"/>
    <xf numFmtId="0" fontId="10" fillId="0" borderId="11" xfId="0" applyFont="1" applyBorder="1"/>
    <xf numFmtId="0" fontId="6" fillId="0" borderId="11" xfId="0" applyFont="1" applyBorder="1"/>
    <xf numFmtId="0" fontId="6" fillId="0" borderId="6" xfId="0" applyFont="1" applyBorder="1"/>
    <xf numFmtId="0" fontId="9" fillId="0" borderId="2" xfId="0" applyFont="1" applyBorder="1" applyAlignment="1"/>
    <xf numFmtId="0" fontId="9" fillId="0" borderId="2" xfId="0" applyFont="1" applyBorder="1"/>
    <xf numFmtId="0" fontId="2" fillId="0" borderId="15" xfId="0" applyFont="1" applyBorder="1" applyAlignment="1"/>
    <xf numFmtId="0" fontId="6" fillId="0" borderId="3" xfId="0" applyFont="1" applyBorder="1"/>
    <xf numFmtId="0" fontId="9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/>
    </xf>
    <xf numFmtId="0" fontId="3" fillId="0" borderId="5" xfId="0" applyFont="1" applyBorder="1" applyAlignment="1"/>
    <xf numFmtId="164" fontId="3" fillId="0" borderId="7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tabSelected="1" workbookViewId="0">
      <selection activeCell="D150" sqref="D150"/>
    </sheetView>
  </sheetViews>
  <sheetFormatPr defaultRowHeight="15" x14ac:dyDescent="0.25"/>
  <cols>
    <col min="1" max="2" width="8.7109375" style="6" customWidth="1"/>
    <col min="3" max="3" width="7" style="6" customWidth="1"/>
    <col min="4" max="4" width="90.42578125" style="11" customWidth="1"/>
    <col min="5" max="6" width="14.28515625" style="21" customWidth="1"/>
    <col min="7" max="7" width="9.140625" style="11"/>
    <col min="8" max="8" width="9.140625" style="1"/>
  </cols>
  <sheetData>
    <row r="1" spans="1:8" s="4" customFormat="1" x14ac:dyDescent="0.25">
      <c r="A1" s="6"/>
      <c r="B1" s="6"/>
      <c r="C1" s="6"/>
      <c r="D1" s="11"/>
      <c r="E1" s="11"/>
      <c r="F1" s="26" t="s">
        <v>13</v>
      </c>
      <c r="G1" s="11"/>
      <c r="H1" s="5"/>
    </row>
    <row r="2" spans="1:8" s="4" customFormat="1" x14ac:dyDescent="0.25">
      <c r="A2" s="6"/>
      <c r="B2" s="6"/>
      <c r="C2" s="6"/>
      <c r="D2" s="11"/>
      <c r="E2" s="11"/>
      <c r="F2" s="26" t="s">
        <v>12</v>
      </c>
      <c r="G2" s="11"/>
      <c r="H2" s="5"/>
    </row>
    <row r="3" spans="1:8" s="4" customFormat="1" x14ac:dyDescent="0.25">
      <c r="A3" s="6"/>
      <c r="B3" s="6"/>
      <c r="C3" s="6"/>
      <c r="D3" s="11"/>
      <c r="E3" s="11"/>
      <c r="F3" s="26" t="s">
        <v>58</v>
      </c>
      <c r="G3" s="11"/>
      <c r="H3" s="5"/>
    </row>
    <row r="4" spans="1:8" s="4" customFormat="1" x14ac:dyDescent="0.25">
      <c r="A4" s="6"/>
      <c r="B4" s="6"/>
      <c r="C4" s="6"/>
      <c r="D4" s="20" t="s">
        <v>6</v>
      </c>
      <c r="E4" s="21"/>
      <c r="F4" s="21"/>
      <c r="G4" s="11"/>
      <c r="H4" s="5"/>
    </row>
    <row r="5" spans="1:8" s="4" customFormat="1" x14ac:dyDescent="0.25">
      <c r="A5" s="2" t="s">
        <v>0</v>
      </c>
      <c r="B5" s="2" t="s">
        <v>1</v>
      </c>
      <c r="C5" s="2" t="s">
        <v>2</v>
      </c>
      <c r="D5" s="12" t="s">
        <v>3</v>
      </c>
      <c r="E5" s="13" t="s">
        <v>4</v>
      </c>
      <c r="F5" s="14" t="s">
        <v>5</v>
      </c>
      <c r="G5" s="11"/>
      <c r="H5" s="5"/>
    </row>
    <row r="6" spans="1:8" s="4" customFormat="1" x14ac:dyDescent="0.25">
      <c r="A6" s="3"/>
      <c r="B6" s="3"/>
      <c r="C6" s="3"/>
      <c r="D6" s="15"/>
      <c r="E6" s="16"/>
      <c r="F6" s="17"/>
      <c r="G6" s="11"/>
      <c r="H6" s="5"/>
    </row>
    <row r="7" spans="1:8" s="29" customFormat="1" x14ac:dyDescent="0.25">
      <c r="A7" s="100">
        <v>600</v>
      </c>
      <c r="B7" s="18"/>
      <c r="C7" s="65"/>
      <c r="D7" s="137" t="s">
        <v>51</v>
      </c>
      <c r="E7" s="117">
        <f>E8</f>
        <v>30000</v>
      </c>
      <c r="F7" s="117">
        <f>F8</f>
        <v>0</v>
      </c>
      <c r="G7" s="28"/>
      <c r="H7" s="28"/>
    </row>
    <row r="8" spans="1:8" s="29" customFormat="1" x14ac:dyDescent="0.25">
      <c r="A8" s="102"/>
      <c r="B8" s="63">
        <v>60014</v>
      </c>
      <c r="C8" s="65"/>
      <c r="D8" s="137" t="s">
        <v>52</v>
      </c>
      <c r="E8" s="117">
        <f>E10</f>
        <v>30000</v>
      </c>
      <c r="F8" s="117">
        <f>F10</f>
        <v>0</v>
      </c>
      <c r="G8" s="28"/>
      <c r="H8" s="28"/>
    </row>
    <row r="9" spans="1:8" s="10" customFormat="1" x14ac:dyDescent="0.25">
      <c r="A9" s="106"/>
      <c r="B9" s="77"/>
      <c r="C9" s="107">
        <v>2310</v>
      </c>
      <c r="D9" s="79" t="s">
        <v>57</v>
      </c>
      <c r="E9" s="76"/>
      <c r="F9" s="37"/>
      <c r="G9" s="11"/>
      <c r="H9" s="11"/>
    </row>
    <row r="10" spans="1:8" s="10" customFormat="1" x14ac:dyDescent="0.25">
      <c r="A10" s="106"/>
      <c r="B10" s="77"/>
      <c r="C10" s="107"/>
      <c r="D10" s="79" t="s">
        <v>56</v>
      </c>
      <c r="E10" s="76">
        <v>30000</v>
      </c>
      <c r="F10" s="37">
        <v>0</v>
      </c>
      <c r="G10" s="11"/>
      <c r="H10" s="11"/>
    </row>
    <row r="11" spans="1:8" s="29" customFormat="1" x14ac:dyDescent="0.25">
      <c r="A11" s="122">
        <v>700</v>
      </c>
      <c r="B11" s="40"/>
      <c r="C11" s="40"/>
      <c r="D11" s="41" t="s">
        <v>59</v>
      </c>
      <c r="E11" s="32">
        <f>E12</f>
        <v>2300</v>
      </c>
      <c r="F11" s="32">
        <f>F12</f>
        <v>0</v>
      </c>
      <c r="G11" s="28"/>
      <c r="H11" s="28"/>
    </row>
    <row r="12" spans="1:8" s="52" customFormat="1" x14ac:dyDescent="0.25">
      <c r="A12" s="47"/>
      <c r="B12" s="48">
        <v>70005</v>
      </c>
      <c r="C12" s="49"/>
      <c r="D12" s="50" t="s">
        <v>60</v>
      </c>
      <c r="E12" s="45">
        <f>E14</f>
        <v>2300</v>
      </c>
      <c r="F12" s="45">
        <f>F14</f>
        <v>0</v>
      </c>
      <c r="G12" s="51"/>
      <c r="H12" s="51"/>
    </row>
    <row r="13" spans="1:8" s="27" customFormat="1" x14ac:dyDescent="0.25">
      <c r="A13" s="38"/>
      <c r="B13" s="31"/>
      <c r="C13" s="42">
        <v>2110</v>
      </c>
      <c r="D13" s="46" t="s">
        <v>28</v>
      </c>
      <c r="E13" s="37"/>
      <c r="F13" s="37"/>
      <c r="G13" s="11"/>
      <c r="H13" s="11"/>
    </row>
    <row r="14" spans="1:8" s="10" customFormat="1" x14ac:dyDescent="0.25">
      <c r="A14" s="38"/>
      <c r="B14" s="31"/>
      <c r="C14" s="42"/>
      <c r="D14" s="35" t="s">
        <v>29</v>
      </c>
      <c r="E14" s="37">
        <v>2300</v>
      </c>
      <c r="F14" s="37">
        <v>0</v>
      </c>
      <c r="G14" s="11"/>
      <c r="H14" s="11"/>
    </row>
    <row r="15" spans="1:8" s="10" customFormat="1" x14ac:dyDescent="0.25">
      <c r="A15" s="115">
        <v>750</v>
      </c>
      <c r="B15" s="116"/>
      <c r="C15" s="22"/>
      <c r="D15" s="101" t="s">
        <v>45</v>
      </c>
      <c r="E15" s="34">
        <f>E16</f>
        <v>29988</v>
      </c>
      <c r="F15" s="34">
        <f>F16</f>
        <v>0</v>
      </c>
      <c r="G15" s="11"/>
      <c r="H15" s="11"/>
    </row>
    <row r="16" spans="1:8" s="10" customFormat="1" x14ac:dyDescent="0.25">
      <c r="A16" s="115"/>
      <c r="B16" s="116">
        <v>75075</v>
      </c>
      <c r="C16" s="65"/>
      <c r="D16" s="66" t="s">
        <v>46</v>
      </c>
      <c r="E16" s="117">
        <f>E17</f>
        <v>29988</v>
      </c>
      <c r="F16" s="117">
        <f>F17</f>
        <v>0</v>
      </c>
      <c r="G16" s="11"/>
      <c r="H16" s="11"/>
    </row>
    <row r="17" spans="1:8" s="10" customFormat="1" x14ac:dyDescent="0.25">
      <c r="A17" s="113"/>
      <c r="B17" s="114"/>
      <c r="C17" s="103"/>
      <c r="D17" s="72" t="s">
        <v>47</v>
      </c>
      <c r="E17" s="148">
        <f>E20</f>
        <v>29988</v>
      </c>
      <c r="F17" s="149">
        <v>0</v>
      </c>
      <c r="G17" s="11"/>
      <c r="H17" s="11"/>
    </row>
    <row r="18" spans="1:8" s="10" customFormat="1" x14ac:dyDescent="0.25">
      <c r="A18" s="106"/>
      <c r="B18" s="77"/>
      <c r="C18" s="107">
        <v>2057</v>
      </c>
      <c r="D18" s="108" t="s">
        <v>39</v>
      </c>
      <c r="E18" s="76"/>
      <c r="F18" s="37"/>
      <c r="G18" s="11"/>
      <c r="H18" s="11"/>
    </row>
    <row r="19" spans="1:8" s="10" customFormat="1" x14ac:dyDescent="0.25">
      <c r="A19" s="106"/>
      <c r="B19" s="77"/>
      <c r="C19" s="107"/>
      <c r="D19" s="108" t="s">
        <v>40</v>
      </c>
      <c r="E19" s="76"/>
      <c r="F19" s="37"/>
      <c r="G19" s="11"/>
      <c r="H19" s="11"/>
    </row>
    <row r="20" spans="1:8" s="10" customFormat="1" x14ac:dyDescent="0.25">
      <c r="A20" s="106"/>
      <c r="B20" s="77"/>
      <c r="C20" s="78"/>
      <c r="D20" s="8" t="s">
        <v>41</v>
      </c>
      <c r="E20" s="109">
        <v>29988</v>
      </c>
      <c r="F20" s="110">
        <v>0</v>
      </c>
      <c r="G20" s="11"/>
      <c r="H20" s="11"/>
    </row>
    <row r="21" spans="1:8" s="29" customFormat="1" x14ac:dyDescent="0.25">
      <c r="A21" s="122">
        <v>851</v>
      </c>
      <c r="B21" s="40"/>
      <c r="C21" s="40"/>
      <c r="D21" s="41" t="s">
        <v>30</v>
      </c>
      <c r="E21" s="32">
        <f>E22</f>
        <v>0</v>
      </c>
      <c r="F21" s="32">
        <f>F22</f>
        <v>200000</v>
      </c>
      <c r="G21" s="28"/>
      <c r="H21" s="28"/>
    </row>
    <row r="22" spans="1:8" s="52" customFormat="1" ht="28.5" x14ac:dyDescent="0.25">
      <c r="A22" s="47"/>
      <c r="B22" s="48">
        <v>85156</v>
      </c>
      <c r="C22" s="49"/>
      <c r="D22" s="50" t="s">
        <v>31</v>
      </c>
      <c r="E22" s="45">
        <f>E24</f>
        <v>0</v>
      </c>
      <c r="F22" s="45">
        <f>F24</f>
        <v>200000</v>
      </c>
      <c r="G22" s="51"/>
      <c r="H22" s="51"/>
    </row>
    <row r="23" spans="1:8" s="27" customFormat="1" x14ac:dyDescent="0.25">
      <c r="A23" s="38"/>
      <c r="B23" s="31"/>
      <c r="C23" s="42">
        <v>2110</v>
      </c>
      <c r="D23" s="46" t="s">
        <v>28</v>
      </c>
      <c r="E23" s="37"/>
      <c r="F23" s="37"/>
      <c r="G23" s="11"/>
      <c r="H23" s="11"/>
    </row>
    <row r="24" spans="1:8" s="10" customFormat="1" x14ac:dyDescent="0.25">
      <c r="A24" s="38"/>
      <c r="B24" s="31"/>
      <c r="C24" s="42"/>
      <c r="D24" s="35" t="s">
        <v>29</v>
      </c>
      <c r="E24" s="37"/>
      <c r="F24" s="37">
        <v>200000</v>
      </c>
      <c r="G24" s="11"/>
      <c r="H24" s="11"/>
    </row>
    <row r="25" spans="1:8" s="10" customFormat="1" x14ac:dyDescent="0.25">
      <c r="A25" s="115">
        <v>852</v>
      </c>
      <c r="B25" s="116"/>
      <c r="C25" s="22"/>
      <c r="D25" s="101" t="s">
        <v>38</v>
      </c>
      <c r="E25" s="19">
        <f>E26</f>
        <v>38446</v>
      </c>
      <c r="F25" s="19">
        <f>F26</f>
        <v>0</v>
      </c>
      <c r="G25" s="11"/>
      <c r="H25" s="11"/>
    </row>
    <row r="26" spans="1:8" s="10" customFormat="1" x14ac:dyDescent="0.25">
      <c r="A26" s="115"/>
      <c r="B26" s="116">
        <v>85295</v>
      </c>
      <c r="C26" s="65"/>
      <c r="D26" s="66" t="s">
        <v>33</v>
      </c>
      <c r="E26" s="67">
        <f>E27</f>
        <v>38446</v>
      </c>
      <c r="F26" s="67">
        <f>F27</f>
        <v>0</v>
      </c>
      <c r="G26" s="11"/>
      <c r="H26" s="11"/>
    </row>
    <row r="27" spans="1:8" s="10" customFormat="1" ht="45" x14ac:dyDescent="0.25">
      <c r="A27" s="113"/>
      <c r="B27" s="114"/>
      <c r="C27" s="103"/>
      <c r="D27" s="72" t="s">
        <v>42</v>
      </c>
      <c r="E27" s="104">
        <f>E30+E37</f>
        <v>38446</v>
      </c>
      <c r="F27" s="105">
        <v>0</v>
      </c>
      <c r="G27" s="11"/>
      <c r="H27" s="11"/>
    </row>
    <row r="28" spans="1:8" s="10" customFormat="1" x14ac:dyDescent="0.25">
      <c r="A28" s="106"/>
      <c r="B28" s="77"/>
      <c r="C28" s="107">
        <v>2057</v>
      </c>
      <c r="D28" s="108" t="s">
        <v>39</v>
      </c>
      <c r="E28" s="109"/>
      <c r="F28" s="110"/>
      <c r="G28" s="11"/>
      <c r="H28" s="11"/>
    </row>
    <row r="29" spans="1:8" s="10" customFormat="1" x14ac:dyDescent="0.25">
      <c r="A29" s="106"/>
      <c r="B29" s="77"/>
      <c r="C29" s="107"/>
      <c r="D29" s="108" t="s">
        <v>40</v>
      </c>
      <c r="E29" s="109"/>
      <c r="F29" s="110"/>
      <c r="G29" s="11"/>
      <c r="H29" s="11"/>
    </row>
    <row r="30" spans="1:8" s="10" customFormat="1" x14ac:dyDescent="0.25">
      <c r="A30" s="111"/>
      <c r="B30" s="112"/>
      <c r="C30" s="107"/>
      <c r="D30" s="108" t="s">
        <v>41</v>
      </c>
      <c r="E30" s="109">
        <v>32360</v>
      </c>
      <c r="F30" s="110">
        <v>0</v>
      </c>
      <c r="G30" s="11"/>
      <c r="H30" s="11"/>
    </row>
    <row r="33" spans="1:8" x14ac:dyDescent="0.25">
      <c r="A33" s="2" t="s">
        <v>0</v>
      </c>
      <c r="B33" s="2" t="s">
        <v>1</v>
      </c>
      <c r="C33" s="2" t="s">
        <v>2</v>
      </c>
      <c r="D33" s="12" t="s">
        <v>3</v>
      </c>
      <c r="E33" s="13" t="s">
        <v>4</v>
      </c>
      <c r="F33" s="14" t="s">
        <v>5</v>
      </c>
    </row>
    <row r="34" spans="1:8" x14ac:dyDescent="0.25">
      <c r="A34" s="3"/>
      <c r="B34" s="3"/>
      <c r="C34" s="3"/>
      <c r="D34" s="15"/>
      <c r="E34" s="16"/>
      <c r="F34" s="17"/>
    </row>
    <row r="35" spans="1:8" s="10" customFormat="1" x14ac:dyDescent="0.25">
      <c r="A35" s="106"/>
      <c r="B35" s="77"/>
      <c r="C35" s="107">
        <v>2059</v>
      </c>
      <c r="D35" s="108" t="s">
        <v>39</v>
      </c>
      <c r="E35" s="109"/>
      <c r="F35" s="110"/>
      <c r="G35" s="11"/>
      <c r="H35" s="11"/>
    </row>
    <row r="36" spans="1:8" s="10" customFormat="1" x14ac:dyDescent="0.25">
      <c r="A36" s="106"/>
      <c r="B36" s="77"/>
      <c r="C36" s="107"/>
      <c r="D36" s="108" t="s">
        <v>40</v>
      </c>
      <c r="E36" s="109"/>
      <c r="F36" s="110"/>
      <c r="G36" s="11"/>
      <c r="H36" s="11"/>
    </row>
    <row r="37" spans="1:8" s="10" customFormat="1" x14ac:dyDescent="0.25">
      <c r="A37" s="111"/>
      <c r="B37" s="112"/>
      <c r="C37" s="107"/>
      <c r="D37" s="108" t="s">
        <v>41</v>
      </c>
      <c r="E37" s="109">
        <v>6086</v>
      </c>
      <c r="F37" s="110">
        <v>0</v>
      </c>
      <c r="G37" s="11"/>
      <c r="H37" s="11"/>
    </row>
    <row r="38" spans="1:8" x14ac:dyDescent="0.25">
      <c r="A38" s="7"/>
      <c r="B38" s="7"/>
      <c r="C38" s="18"/>
      <c r="D38" s="18" t="s">
        <v>8</v>
      </c>
      <c r="E38" s="39">
        <f>E25+E15+E21+E7+E11</f>
        <v>100734</v>
      </c>
      <c r="F38" s="39">
        <f>F25+F15+F21</f>
        <v>200000</v>
      </c>
    </row>
    <row r="39" spans="1:8" x14ac:dyDescent="0.25">
      <c r="A39" s="33"/>
      <c r="B39" s="33"/>
      <c r="C39" s="33"/>
      <c r="D39" s="18" t="s">
        <v>11</v>
      </c>
      <c r="E39" s="19">
        <f>E24</f>
        <v>0</v>
      </c>
      <c r="F39" s="9">
        <f>F24</f>
        <v>200000</v>
      </c>
    </row>
    <row r="40" spans="1:8" s="10" customFormat="1" x14ac:dyDescent="0.25">
      <c r="A40" s="8"/>
      <c r="B40" s="8"/>
      <c r="C40" s="8"/>
      <c r="D40" s="23"/>
      <c r="E40" s="30"/>
      <c r="F40" s="36">
        <f>E38-F38</f>
        <v>-99266</v>
      </c>
      <c r="G40" s="11"/>
      <c r="H40" s="11"/>
    </row>
    <row r="44" spans="1:8" s="10" customFormat="1" x14ac:dyDescent="0.25">
      <c r="A44" s="8"/>
      <c r="B44" s="8"/>
      <c r="C44" s="8"/>
      <c r="D44" s="23"/>
      <c r="E44" s="30"/>
      <c r="F44" s="36"/>
      <c r="G44" s="11"/>
      <c r="H44" s="11"/>
    </row>
    <row r="45" spans="1:8" s="10" customFormat="1" x14ac:dyDescent="0.25">
      <c r="A45" s="8"/>
      <c r="B45" s="8"/>
      <c r="C45" s="8"/>
      <c r="D45" s="23"/>
      <c r="E45" s="30"/>
      <c r="F45" s="36"/>
      <c r="G45" s="11"/>
      <c r="H45" s="11"/>
    </row>
    <row r="46" spans="1:8" s="10" customFormat="1" x14ac:dyDescent="0.25">
      <c r="A46" s="8"/>
      <c r="B46" s="8"/>
      <c r="C46" s="8"/>
      <c r="D46" s="23"/>
      <c r="E46" s="30"/>
      <c r="F46" s="36"/>
      <c r="G46" s="11"/>
      <c r="H46" s="11"/>
    </row>
    <row r="47" spans="1:8" s="10" customFormat="1" x14ac:dyDescent="0.25">
      <c r="A47" s="8"/>
      <c r="B47" s="8"/>
      <c r="C47" s="8"/>
      <c r="D47" s="23"/>
      <c r="E47" s="30"/>
      <c r="F47" s="36"/>
      <c r="G47" s="11"/>
      <c r="H47" s="11"/>
    </row>
    <row r="48" spans="1:8" s="10" customFormat="1" x14ac:dyDescent="0.25">
      <c r="A48" s="8"/>
      <c r="B48" s="8"/>
      <c r="C48" s="8"/>
      <c r="D48" s="23"/>
      <c r="E48" s="30"/>
      <c r="F48" s="36"/>
      <c r="G48" s="11"/>
      <c r="H48" s="11"/>
    </row>
    <row r="49" spans="1:8" s="10" customFormat="1" x14ac:dyDescent="0.25">
      <c r="A49" s="8"/>
      <c r="B49" s="8"/>
      <c r="C49" s="8"/>
      <c r="D49" s="23"/>
      <c r="E49" s="30"/>
      <c r="F49" s="36"/>
      <c r="G49" s="11"/>
      <c r="H49" s="11"/>
    </row>
    <row r="50" spans="1:8" s="10" customFormat="1" x14ac:dyDescent="0.25">
      <c r="A50" s="8"/>
      <c r="B50" s="8"/>
      <c r="C50" s="8"/>
      <c r="D50" s="23"/>
      <c r="E50" s="30"/>
      <c r="F50" s="36"/>
      <c r="G50" s="11"/>
      <c r="H50" s="11"/>
    </row>
    <row r="51" spans="1:8" s="10" customFormat="1" x14ac:dyDescent="0.25">
      <c r="A51" s="8"/>
      <c r="B51" s="8"/>
      <c r="C51" s="8"/>
      <c r="D51" s="23"/>
      <c r="E51" s="30"/>
      <c r="F51" s="36"/>
      <c r="G51" s="11"/>
      <c r="H51" s="11"/>
    </row>
    <row r="52" spans="1:8" s="10" customFormat="1" x14ac:dyDescent="0.25">
      <c r="A52" s="8"/>
      <c r="B52" s="8"/>
      <c r="C52" s="8"/>
      <c r="D52" s="23"/>
      <c r="E52" s="30"/>
      <c r="F52" s="36"/>
      <c r="G52" s="11"/>
      <c r="H52" s="11"/>
    </row>
    <row r="53" spans="1:8" s="10" customFormat="1" x14ac:dyDescent="0.25">
      <c r="A53" s="8"/>
      <c r="B53" s="8"/>
      <c r="C53" s="8"/>
      <c r="D53" s="23"/>
      <c r="E53" s="30"/>
      <c r="F53" s="36"/>
      <c r="G53" s="11"/>
      <c r="H53" s="11"/>
    </row>
    <row r="54" spans="1:8" s="10" customFormat="1" x14ac:dyDescent="0.25">
      <c r="A54" s="8"/>
      <c r="B54" s="8"/>
      <c r="C54" s="8"/>
      <c r="D54" s="23"/>
      <c r="E54" s="30"/>
      <c r="F54" s="36"/>
      <c r="G54" s="11"/>
      <c r="H54" s="11"/>
    </row>
    <row r="55" spans="1:8" s="10" customFormat="1" x14ac:dyDescent="0.25">
      <c r="A55" s="8"/>
      <c r="B55" s="8"/>
      <c r="C55" s="8"/>
      <c r="D55" s="23"/>
      <c r="E55" s="30"/>
      <c r="F55" s="36"/>
      <c r="G55" s="11"/>
      <c r="H55" s="11"/>
    </row>
    <row r="56" spans="1:8" s="10" customFormat="1" x14ac:dyDescent="0.25">
      <c r="A56" s="8"/>
      <c r="B56" s="8"/>
      <c r="C56" s="8"/>
      <c r="D56" s="23"/>
      <c r="E56" s="30"/>
      <c r="F56" s="36"/>
      <c r="G56" s="11"/>
      <c r="H56" s="11"/>
    </row>
    <row r="57" spans="1:8" s="10" customFormat="1" x14ac:dyDescent="0.25">
      <c r="A57" s="8"/>
      <c r="B57" s="8"/>
      <c r="C57" s="8"/>
      <c r="D57" s="23"/>
      <c r="E57" s="30"/>
      <c r="F57" s="36"/>
      <c r="G57" s="11"/>
      <c r="H57" s="11"/>
    </row>
    <row r="58" spans="1:8" s="10" customFormat="1" x14ac:dyDescent="0.25">
      <c r="A58" s="8"/>
      <c r="B58" s="8"/>
      <c r="C58" s="8"/>
      <c r="D58" s="23"/>
      <c r="E58" s="30"/>
      <c r="F58" s="36"/>
      <c r="G58" s="11"/>
      <c r="H58" s="11"/>
    </row>
    <row r="59" spans="1:8" s="10" customFormat="1" x14ac:dyDescent="0.25">
      <c r="A59" s="8"/>
      <c r="B59" s="8"/>
      <c r="C59" s="8"/>
      <c r="D59" s="23"/>
      <c r="E59" s="30"/>
      <c r="F59" s="36"/>
      <c r="G59" s="11"/>
      <c r="H59" s="11"/>
    </row>
    <row r="60" spans="1:8" s="10" customFormat="1" x14ac:dyDescent="0.25">
      <c r="A60" s="8"/>
      <c r="B60" s="8"/>
      <c r="C60" s="8"/>
      <c r="D60" s="23"/>
      <c r="E60" s="30"/>
      <c r="F60" s="36"/>
      <c r="G60" s="11"/>
      <c r="H60" s="11"/>
    </row>
    <row r="61" spans="1:8" s="10" customFormat="1" x14ac:dyDescent="0.25">
      <c r="A61" s="8"/>
      <c r="B61" s="8"/>
      <c r="C61" s="8"/>
      <c r="D61" s="23"/>
      <c r="E61" s="30"/>
      <c r="F61" s="36"/>
      <c r="G61" s="11"/>
      <c r="H61" s="11"/>
    </row>
    <row r="62" spans="1:8" s="10" customFormat="1" x14ac:dyDescent="0.25">
      <c r="A62" s="8"/>
      <c r="B62" s="8"/>
      <c r="C62" s="8"/>
      <c r="D62" s="23"/>
      <c r="E62" s="30"/>
      <c r="F62" s="36"/>
      <c r="G62" s="11"/>
      <c r="H62" s="11"/>
    </row>
    <row r="63" spans="1:8" s="10" customFormat="1" x14ac:dyDescent="0.25">
      <c r="A63" s="8"/>
      <c r="B63" s="8"/>
      <c r="C63" s="8"/>
      <c r="D63" s="23"/>
      <c r="E63" s="30"/>
      <c r="F63" s="36"/>
      <c r="G63" s="11"/>
      <c r="H63" s="11"/>
    </row>
    <row r="64" spans="1:8" s="10" customFormat="1" x14ac:dyDescent="0.25">
      <c r="A64" s="8"/>
      <c r="B64" s="8"/>
      <c r="C64" s="8"/>
      <c r="D64" s="23"/>
      <c r="E64" s="30"/>
      <c r="F64" s="36"/>
      <c r="G64" s="11"/>
      <c r="H64" s="11"/>
    </row>
    <row r="65" spans="1:8" s="10" customFormat="1" x14ac:dyDescent="0.25">
      <c r="A65" s="8"/>
      <c r="B65" s="8"/>
      <c r="C65" s="8"/>
      <c r="D65" s="23"/>
      <c r="E65" s="30"/>
      <c r="F65" s="36"/>
      <c r="G65" s="11"/>
      <c r="H65" s="11"/>
    </row>
    <row r="66" spans="1:8" s="10" customFormat="1" x14ac:dyDescent="0.25">
      <c r="A66" s="8"/>
      <c r="B66" s="8"/>
      <c r="C66" s="8"/>
      <c r="D66" s="23"/>
      <c r="E66" s="30"/>
      <c r="F66" s="36"/>
      <c r="G66" s="11"/>
      <c r="H66" s="11"/>
    </row>
    <row r="67" spans="1:8" s="10" customFormat="1" x14ac:dyDescent="0.25">
      <c r="A67" s="8"/>
      <c r="B67" s="8"/>
      <c r="C67" s="8"/>
      <c r="D67" s="23"/>
      <c r="E67" s="30"/>
      <c r="F67" s="36"/>
      <c r="G67" s="11"/>
      <c r="H67" s="11"/>
    </row>
    <row r="68" spans="1:8" x14ac:dyDescent="0.25">
      <c r="F68" s="26" t="s">
        <v>14</v>
      </c>
    </row>
    <row r="69" spans="1:8" s="10" customFormat="1" x14ac:dyDescent="0.25">
      <c r="A69" s="6"/>
      <c r="B69" s="6"/>
      <c r="C69" s="6"/>
      <c r="D69" s="11"/>
      <c r="E69" s="21"/>
      <c r="F69" s="26" t="s">
        <v>12</v>
      </c>
      <c r="G69" s="11"/>
      <c r="H69" s="11"/>
    </row>
    <row r="70" spans="1:8" s="10" customFormat="1" x14ac:dyDescent="0.25">
      <c r="A70" s="6"/>
      <c r="B70" s="6"/>
      <c r="C70" s="6"/>
      <c r="D70" s="11"/>
      <c r="E70" s="21"/>
      <c r="F70" s="26" t="s">
        <v>58</v>
      </c>
      <c r="G70" s="11"/>
      <c r="H70" s="11"/>
    </row>
    <row r="71" spans="1:8" s="10" customFormat="1" x14ac:dyDescent="0.25">
      <c r="A71" s="6"/>
      <c r="B71" s="6"/>
      <c r="C71" s="6"/>
      <c r="D71" s="20" t="s">
        <v>7</v>
      </c>
      <c r="E71" s="21"/>
      <c r="F71" s="21"/>
      <c r="G71" s="11"/>
      <c r="H71" s="11"/>
    </row>
    <row r="72" spans="1:8" s="10" customFormat="1" x14ac:dyDescent="0.25">
      <c r="A72" s="2" t="s">
        <v>0</v>
      </c>
      <c r="B72" s="2" t="s">
        <v>1</v>
      </c>
      <c r="C72" s="2" t="s">
        <v>2</v>
      </c>
      <c r="D72" s="12" t="s">
        <v>3</v>
      </c>
      <c r="E72" s="13" t="s">
        <v>4</v>
      </c>
      <c r="F72" s="14" t="s">
        <v>5</v>
      </c>
      <c r="G72" s="11"/>
      <c r="H72" s="11"/>
    </row>
    <row r="73" spans="1:8" s="10" customFormat="1" x14ac:dyDescent="0.25">
      <c r="A73" s="3"/>
      <c r="B73" s="3"/>
      <c r="C73" s="3"/>
      <c r="D73" s="15"/>
      <c r="E73" s="16"/>
      <c r="F73" s="17"/>
      <c r="G73" s="11"/>
      <c r="H73" s="11"/>
    </row>
    <row r="74" spans="1:8" s="29" customFormat="1" x14ac:dyDescent="0.25">
      <c r="A74" s="156">
        <v>600</v>
      </c>
      <c r="B74" s="122"/>
      <c r="C74" s="153"/>
      <c r="D74" s="137" t="s">
        <v>51</v>
      </c>
      <c r="E74" s="117">
        <f>E75+E78</f>
        <v>60000</v>
      </c>
      <c r="F74" s="117">
        <f>F75+F78</f>
        <v>30000</v>
      </c>
      <c r="G74" s="28"/>
      <c r="H74" s="28"/>
    </row>
    <row r="75" spans="1:8" s="29" customFormat="1" x14ac:dyDescent="0.25">
      <c r="A75" s="151"/>
      <c r="B75" s="135">
        <v>60014</v>
      </c>
      <c r="C75" s="153"/>
      <c r="D75" s="137" t="s">
        <v>52</v>
      </c>
      <c r="E75" s="117">
        <f>E76</f>
        <v>60000</v>
      </c>
      <c r="F75" s="117">
        <f>F76</f>
        <v>0</v>
      </c>
      <c r="G75" s="28"/>
      <c r="H75" s="28"/>
    </row>
    <row r="76" spans="1:8" s="25" customFormat="1" x14ac:dyDescent="0.25">
      <c r="A76" s="154"/>
      <c r="B76" s="54"/>
      <c r="C76" s="155"/>
      <c r="D76" s="138" t="s">
        <v>54</v>
      </c>
      <c r="E76" s="73">
        <f>E77</f>
        <v>60000</v>
      </c>
      <c r="F76" s="73">
        <f>F77</f>
        <v>0</v>
      </c>
      <c r="G76" s="24"/>
      <c r="H76" s="24"/>
    </row>
    <row r="77" spans="1:8" s="10" customFormat="1" x14ac:dyDescent="0.25">
      <c r="A77" s="147"/>
      <c r="B77" s="150"/>
      <c r="C77" s="150">
        <v>4270</v>
      </c>
      <c r="D77" s="79" t="s">
        <v>55</v>
      </c>
      <c r="E77" s="76">
        <v>60000</v>
      </c>
      <c r="F77" s="76"/>
      <c r="G77" s="11"/>
      <c r="H77" s="11"/>
    </row>
    <row r="78" spans="1:8" s="29" customFormat="1" x14ac:dyDescent="0.25">
      <c r="A78" s="151"/>
      <c r="B78" s="152">
        <v>60095</v>
      </c>
      <c r="C78" s="153"/>
      <c r="D78" s="137" t="s">
        <v>33</v>
      </c>
      <c r="E78" s="117">
        <f>E79</f>
        <v>0</v>
      </c>
      <c r="F78" s="117">
        <f>F79</f>
        <v>30000</v>
      </c>
      <c r="G78" s="28"/>
      <c r="H78" s="28"/>
    </row>
    <row r="79" spans="1:8" s="25" customFormat="1" x14ac:dyDescent="0.25">
      <c r="A79" s="154"/>
      <c r="B79" s="54"/>
      <c r="C79" s="155"/>
      <c r="D79" s="138" t="s">
        <v>37</v>
      </c>
      <c r="E79" s="73">
        <f>E80</f>
        <v>0</v>
      </c>
      <c r="F79" s="73">
        <f>F80</f>
        <v>30000</v>
      </c>
      <c r="G79" s="24"/>
      <c r="H79" s="24"/>
    </row>
    <row r="80" spans="1:8" s="10" customFormat="1" x14ac:dyDescent="0.25">
      <c r="A80" s="147"/>
      <c r="B80" s="31"/>
      <c r="C80" s="150">
        <v>4300</v>
      </c>
      <c r="D80" s="79" t="s">
        <v>36</v>
      </c>
      <c r="E80" s="76"/>
      <c r="F80" s="76">
        <v>30000</v>
      </c>
      <c r="G80" s="11"/>
      <c r="H80" s="11"/>
    </row>
    <row r="81" spans="1:8" s="10" customFormat="1" x14ac:dyDescent="0.25">
      <c r="A81" s="122">
        <v>700</v>
      </c>
      <c r="B81" s="40"/>
      <c r="C81" s="40"/>
      <c r="D81" s="41" t="s">
        <v>59</v>
      </c>
      <c r="E81" s="32">
        <f>E82</f>
        <v>2300</v>
      </c>
      <c r="F81" s="32">
        <f>F82</f>
        <v>0</v>
      </c>
      <c r="G81" s="11"/>
      <c r="H81" s="11"/>
    </row>
    <row r="82" spans="1:8" s="10" customFormat="1" x14ac:dyDescent="0.25">
      <c r="A82" s="47"/>
      <c r="B82" s="48">
        <v>70005</v>
      </c>
      <c r="C82" s="49"/>
      <c r="D82" s="50" t="s">
        <v>60</v>
      </c>
      <c r="E82" s="45">
        <f>E83</f>
        <v>2300</v>
      </c>
      <c r="F82" s="45">
        <f>F83</f>
        <v>0</v>
      </c>
      <c r="G82" s="11"/>
      <c r="H82" s="11"/>
    </row>
    <row r="83" spans="1:8" s="10" customFormat="1" x14ac:dyDescent="0.25">
      <c r="A83" s="38"/>
      <c r="B83" s="31"/>
      <c r="C83" s="42">
        <v>4300</v>
      </c>
      <c r="D83" s="46" t="s">
        <v>36</v>
      </c>
      <c r="E83" s="37">
        <v>2300</v>
      </c>
      <c r="F83" s="37"/>
      <c r="G83" s="11"/>
      <c r="H83" s="11"/>
    </row>
    <row r="84" spans="1:8" s="10" customFormat="1" x14ac:dyDescent="0.25">
      <c r="A84" s="115">
        <v>750</v>
      </c>
      <c r="B84" s="116"/>
      <c r="C84" s="18"/>
      <c r="D84" s="18" t="s">
        <v>45</v>
      </c>
      <c r="E84" s="19">
        <f>E85</f>
        <v>41708</v>
      </c>
      <c r="F84" s="19">
        <f>F85</f>
        <v>11720</v>
      </c>
      <c r="G84" s="11"/>
      <c r="H84" s="11"/>
    </row>
    <row r="85" spans="1:8" s="10" customFormat="1" x14ac:dyDescent="0.25">
      <c r="A85" s="115"/>
      <c r="B85" s="116">
        <v>75075</v>
      </c>
      <c r="C85" s="18"/>
      <c r="D85" s="18" t="s">
        <v>46</v>
      </c>
      <c r="E85" s="19">
        <f>E86</f>
        <v>41708</v>
      </c>
      <c r="F85" s="19">
        <f>F91</f>
        <v>11720</v>
      </c>
      <c r="G85" s="11"/>
      <c r="H85" s="11"/>
    </row>
    <row r="86" spans="1:8" s="10" customFormat="1" x14ac:dyDescent="0.25">
      <c r="A86" s="113"/>
      <c r="B86" s="114"/>
      <c r="C86" s="123"/>
      <c r="D86" s="124" t="s">
        <v>47</v>
      </c>
      <c r="E86" s="125">
        <f>E90+E88+E89+E87</f>
        <v>41708</v>
      </c>
      <c r="F86" s="125">
        <v>0</v>
      </c>
      <c r="G86" s="11"/>
      <c r="H86" s="11"/>
    </row>
    <row r="87" spans="1:8" s="27" customFormat="1" x14ac:dyDescent="0.25">
      <c r="A87" s="126"/>
      <c r="B87" s="127"/>
      <c r="C87" s="128">
        <v>4199</v>
      </c>
      <c r="D87" s="129" t="s">
        <v>53</v>
      </c>
      <c r="E87" s="130">
        <v>5000</v>
      </c>
      <c r="F87" s="130"/>
      <c r="G87" s="11"/>
      <c r="H87" s="11"/>
    </row>
    <row r="88" spans="1:8" s="10" customFormat="1" x14ac:dyDescent="0.25">
      <c r="A88" s="106"/>
      <c r="B88" s="77"/>
      <c r="C88" s="33">
        <v>4217</v>
      </c>
      <c r="D88" s="33" t="s">
        <v>48</v>
      </c>
      <c r="E88" s="121">
        <v>2460</v>
      </c>
      <c r="F88" s="121"/>
      <c r="G88" s="11"/>
      <c r="H88" s="11"/>
    </row>
    <row r="89" spans="1:8" s="10" customFormat="1" x14ac:dyDescent="0.25">
      <c r="A89" s="106"/>
      <c r="B89" s="77"/>
      <c r="C89" s="33">
        <v>4307</v>
      </c>
      <c r="D89" s="33" t="s">
        <v>36</v>
      </c>
      <c r="E89" s="121">
        <v>27528</v>
      </c>
      <c r="F89" s="121"/>
      <c r="G89" s="11"/>
      <c r="H89" s="11"/>
    </row>
    <row r="90" spans="1:8" s="10" customFormat="1" x14ac:dyDescent="0.25">
      <c r="A90" s="106"/>
      <c r="B90" s="77"/>
      <c r="C90" s="33">
        <v>4309</v>
      </c>
      <c r="D90" s="33" t="s">
        <v>36</v>
      </c>
      <c r="E90" s="121">
        <v>6720</v>
      </c>
      <c r="F90" s="121">
        <v>0</v>
      </c>
      <c r="G90" s="11"/>
      <c r="H90" s="11"/>
    </row>
    <row r="91" spans="1:8" s="10" customFormat="1" x14ac:dyDescent="0.25">
      <c r="A91" s="113"/>
      <c r="B91" s="114"/>
      <c r="C91" s="123"/>
      <c r="D91" s="124" t="s">
        <v>37</v>
      </c>
      <c r="E91" s="125">
        <f>E92</f>
        <v>0</v>
      </c>
      <c r="F91" s="125">
        <f>F92</f>
        <v>11720</v>
      </c>
      <c r="G91" s="11"/>
      <c r="H91" s="11"/>
    </row>
    <row r="92" spans="1:8" s="10" customFormat="1" x14ac:dyDescent="0.25">
      <c r="A92" s="106"/>
      <c r="B92" s="77"/>
      <c r="C92" s="33">
        <v>4300</v>
      </c>
      <c r="D92" s="33" t="s">
        <v>36</v>
      </c>
      <c r="E92" s="121"/>
      <c r="F92" s="121">
        <v>11720</v>
      </c>
      <c r="G92" s="11"/>
      <c r="H92" s="11"/>
    </row>
    <row r="93" spans="1:8" s="10" customFormat="1" x14ac:dyDescent="0.25">
      <c r="A93" s="122">
        <v>851</v>
      </c>
      <c r="B93" s="40"/>
      <c r="C93" s="40"/>
      <c r="D93" s="41" t="s">
        <v>30</v>
      </c>
      <c r="E93" s="32">
        <f>E94</f>
        <v>0</v>
      </c>
      <c r="F93" s="32">
        <f>F94</f>
        <v>200000</v>
      </c>
      <c r="G93" s="11"/>
      <c r="H93" s="11"/>
    </row>
    <row r="94" spans="1:8" s="10" customFormat="1" ht="28.5" x14ac:dyDescent="0.25">
      <c r="A94" s="47"/>
      <c r="B94" s="48">
        <v>85156</v>
      </c>
      <c r="C94" s="49"/>
      <c r="D94" s="50" t="s">
        <v>31</v>
      </c>
      <c r="E94" s="45">
        <f>E96</f>
        <v>0</v>
      </c>
      <c r="F94" s="45">
        <f>F96</f>
        <v>200000</v>
      </c>
      <c r="G94" s="11"/>
      <c r="H94" s="11"/>
    </row>
    <row r="95" spans="1:8" s="10" customFormat="1" x14ac:dyDescent="0.25">
      <c r="A95" s="53"/>
      <c r="B95" s="54"/>
      <c r="C95" s="55"/>
      <c r="D95" s="56" t="s">
        <v>27</v>
      </c>
      <c r="E95" s="57"/>
      <c r="F95" s="57">
        <f>F96</f>
        <v>200000</v>
      </c>
      <c r="G95" s="11"/>
      <c r="H95" s="11"/>
    </row>
    <row r="96" spans="1:8" s="10" customFormat="1" x14ac:dyDescent="0.25">
      <c r="A96" s="38"/>
      <c r="B96" s="31"/>
      <c r="C96" s="42">
        <v>4130</v>
      </c>
      <c r="D96" s="35" t="s">
        <v>32</v>
      </c>
      <c r="E96" s="37"/>
      <c r="F96" s="37">
        <v>200000</v>
      </c>
      <c r="G96" s="11"/>
      <c r="H96" s="11"/>
    </row>
    <row r="97" spans="1:8" s="10" customFormat="1" x14ac:dyDescent="0.25">
      <c r="A97" s="99">
        <v>801</v>
      </c>
      <c r="B97" s="81"/>
      <c r="C97" s="82"/>
      <c r="D97" s="81" t="s">
        <v>18</v>
      </c>
      <c r="E97" s="83">
        <f>E98+E106+E111+E116</f>
        <v>624500</v>
      </c>
      <c r="F97" s="83">
        <f>F98+F106+F111+F116</f>
        <v>624500</v>
      </c>
      <c r="G97" s="11"/>
      <c r="H97" s="11"/>
    </row>
    <row r="98" spans="1:8" s="10" customFormat="1" x14ac:dyDescent="0.25">
      <c r="A98" s="99"/>
      <c r="B98" s="99">
        <v>80115</v>
      </c>
      <c r="C98" s="82"/>
      <c r="D98" s="81" t="s">
        <v>19</v>
      </c>
      <c r="E98" s="83">
        <f>E99</f>
        <v>324000</v>
      </c>
      <c r="F98" s="83">
        <f>F99</f>
        <v>0</v>
      </c>
      <c r="G98" s="11"/>
      <c r="H98" s="11"/>
    </row>
    <row r="99" spans="1:8" s="10" customFormat="1" x14ac:dyDescent="0.25">
      <c r="A99" s="84"/>
      <c r="B99" s="84"/>
      <c r="C99" s="85"/>
      <c r="D99" s="86" t="s">
        <v>20</v>
      </c>
      <c r="E99" s="87">
        <f>SUM(E100:E105)</f>
        <v>324000</v>
      </c>
      <c r="F99" s="87">
        <f>SUM(F100:F105)</f>
        <v>0</v>
      </c>
      <c r="G99" s="11"/>
      <c r="H99" s="11"/>
    </row>
    <row r="100" spans="1:8" x14ac:dyDescent="0.25">
      <c r="A100" s="94"/>
      <c r="B100" s="94"/>
      <c r="C100" s="89">
        <v>4010</v>
      </c>
      <c r="D100" s="90" t="s">
        <v>21</v>
      </c>
      <c r="E100" s="91">
        <v>280000</v>
      </c>
      <c r="F100" s="91"/>
    </row>
    <row r="102" spans="1:8" s="10" customFormat="1" x14ac:dyDescent="0.25">
      <c r="A102" s="2" t="s">
        <v>0</v>
      </c>
      <c r="B102" s="2" t="s">
        <v>1</v>
      </c>
      <c r="C102" s="2" t="s">
        <v>2</v>
      </c>
      <c r="D102" s="12" t="s">
        <v>3</v>
      </c>
      <c r="E102" s="13" t="s">
        <v>4</v>
      </c>
      <c r="F102" s="14" t="s">
        <v>5</v>
      </c>
      <c r="G102" s="11"/>
      <c r="H102" s="11"/>
    </row>
    <row r="103" spans="1:8" s="10" customFormat="1" x14ac:dyDescent="0.25">
      <c r="A103" s="139"/>
      <c r="B103" s="3"/>
      <c r="C103" s="3"/>
      <c r="D103" s="15"/>
      <c r="E103" s="16"/>
      <c r="F103" s="17"/>
      <c r="G103" s="11"/>
      <c r="H103" s="11"/>
    </row>
    <row r="104" spans="1:8" s="29" customFormat="1" x14ac:dyDescent="0.25">
      <c r="A104" s="164"/>
      <c r="B104" s="159"/>
      <c r="C104" s="89">
        <v>4110</v>
      </c>
      <c r="D104" s="35" t="s">
        <v>25</v>
      </c>
      <c r="E104" s="91">
        <v>40000</v>
      </c>
      <c r="F104" s="91"/>
      <c r="G104" s="28"/>
      <c r="H104" s="28"/>
    </row>
    <row r="105" spans="1:8" s="25" customFormat="1" x14ac:dyDescent="0.25">
      <c r="A105" s="88"/>
      <c r="B105" s="160"/>
      <c r="C105" s="89">
        <v>4120</v>
      </c>
      <c r="D105" s="90" t="s">
        <v>23</v>
      </c>
      <c r="E105" s="91">
        <v>4000</v>
      </c>
      <c r="F105" s="91"/>
      <c r="G105" s="24"/>
      <c r="H105" s="24"/>
    </row>
    <row r="106" spans="1:8" s="10" customFormat="1" x14ac:dyDescent="0.25">
      <c r="A106" s="88"/>
      <c r="B106" s="157">
        <v>80117</v>
      </c>
      <c r="C106" s="92"/>
      <c r="D106" s="93" t="s">
        <v>22</v>
      </c>
      <c r="E106" s="83">
        <f>E107</f>
        <v>6500</v>
      </c>
      <c r="F106" s="83">
        <f>F107</f>
        <v>0</v>
      </c>
      <c r="G106" s="11"/>
      <c r="H106" s="11"/>
    </row>
    <row r="107" spans="1:8" s="27" customFormat="1" x14ac:dyDescent="0.25">
      <c r="A107" s="84"/>
      <c r="B107" s="158"/>
      <c r="C107" s="85"/>
      <c r="D107" s="86" t="s">
        <v>20</v>
      </c>
      <c r="E107" s="87">
        <f>E108+E110+E109</f>
        <v>6500</v>
      </c>
      <c r="F107" s="87">
        <f>F108+F110</f>
        <v>0</v>
      </c>
      <c r="G107" s="11"/>
      <c r="H107" s="11"/>
    </row>
    <row r="108" spans="1:8" x14ac:dyDescent="0.25">
      <c r="A108" s="88"/>
      <c r="B108" s="159"/>
      <c r="C108" s="89">
        <v>4010</v>
      </c>
      <c r="D108" s="90" t="s">
        <v>21</v>
      </c>
      <c r="E108" s="91">
        <v>2000</v>
      </c>
      <c r="F108" s="91"/>
    </row>
    <row r="109" spans="1:8" x14ac:dyDescent="0.25">
      <c r="A109" s="88"/>
      <c r="B109" s="159"/>
      <c r="C109" s="89">
        <v>4110</v>
      </c>
      <c r="D109" s="35" t="s">
        <v>25</v>
      </c>
      <c r="E109" s="91">
        <v>4000</v>
      </c>
      <c r="F109" s="91"/>
    </row>
    <row r="110" spans="1:8" s="10" customFormat="1" x14ac:dyDescent="0.25">
      <c r="A110" s="88"/>
      <c r="B110" s="160"/>
      <c r="C110" s="89">
        <v>4120</v>
      </c>
      <c r="D110" s="90" t="s">
        <v>23</v>
      </c>
      <c r="E110" s="91">
        <v>500</v>
      </c>
      <c r="F110" s="91"/>
      <c r="G110" s="11"/>
      <c r="H110" s="11"/>
    </row>
    <row r="111" spans="1:8" x14ac:dyDescent="0.25">
      <c r="A111" s="88"/>
      <c r="B111" s="161">
        <v>80120</v>
      </c>
      <c r="C111" s="92"/>
      <c r="D111" s="93" t="s">
        <v>24</v>
      </c>
      <c r="E111" s="83">
        <f>E112</f>
        <v>294000</v>
      </c>
      <c r="F111" s="83">
        <f>F112</f>
        <v>0</v>
      </c>
    </row>
    <row r="112" spans="1:8" x14ac:dyDescent="0.25">
      <c r="A112" s="84"/>
      <c r="B112" s="158"/>
      <c r="C112" s="85"/>
      <c r="D112" s="86" t="s">
        <v>20</v>
      </c>
      <c r="E112" s="87">
        <f>E113+E115+E114</f>
        <v>294000</v>
      </c>
      <c r="F112" s="87">
        <f>F113+F115</f>
        <v>0</v>
      </c>
    </row>
    <row r="113" spans="1:8" x14ac:dyDescent="0.25">
      <c r="A113" s="88"/>
      <c r="B113" s="159"/>
      <c r="C113" s="89">
        <v>4010</v>
      </c>
      <c r="D113" s="90" t="s">
        <v>21</v>
      </c>
      <c r="E113" s="91">
        <v>250000</v>
      </c>
      <c r="F113" s="91"/>
    </row>
    <row r="114" spans="1:8" x14ac:dyDescent="0.25">
      <c r="A114" s="88"/>
      <c r="B114" s="159"/>
      <c r="C114" s="89">
        <v>4110</v>
      </c>
      <c r="D114" s="35" t="s">
        <v>25</v>
      </c>
      <c r="E114" s="91">
        <v>40000</v>
      </c>
      <c r="F114" s="91"/>
    </row>
    <row r="115" spans="1:8" x14ac:dyDescent="0.25">
      <c r="A115" s="88"/>
      <c r="B115" s="159"/>
      <c r="C115" s="89">
        <v>4120</v>
      </c>
      <c r="D115" s="90" t="s">
        <v>23</v>
      </c>
      <c r="E115" s="91">
        <v>4000</v>
      </c>
      <c r="F115" s="91"/>
    </row>
    <row r="116" spans="1:8" x14ac:dyDescent="0.25">
      <c r="A116" s="165"/>
      <c r="B116" s="162">
        <v>80195</v>
      </c>
      <c r="C116" s="82"/>
      <c r="D116" s="93" t="s">
        <v>33</v>
      </c>
      <c r="E116" s="83">
        <f>E117</f>
        <v>0</v>
      </c>
      <c r="F116" s="83">
        <f>F117</f>
        <v>624500</v>
      </c>
    </row>
    <row r="117" spans="1:8" x14ac:dyDescent="0.25">
      <c r="A117" s="84"/>
      <c r="B117" s="158"/>
      <c r="C117" s="85"/>
      <c r="D117" s="98" t="s">
        <v>37</v>
      </c>
      <c r="E117" s="87">
        <f>E118</f>
        <v>0</v>
      </c>
      <c r="F117" s="87">
        <f>F118</f>
        <v>624500</v>
      </c>
    </row>
    <row r="118" spans="1:8" x14ac:dyDescent="0.25">
      <c r="A118" s="94"/>
      <c r="B118" s="160"/>
      <c r="C118" s="89">
        <v>4300</v>
      </c>
      <c r="D118" s="90" t="s">
        <v>36</v>
      </c>
      <c r="E118" s="91"/>
      <c r="F118" s="91">
        <v>624500</v>
      </c>
    </row>
    <row r="119" spans="1:8" s="10" customFormat="1" x14ac:dyDescent="0.25">
      <c r="A119" s="163">
        <v>852</v>
      </c>
      <c r="B119" s="18"/>
      <c r="C119" s="22"/>
      <c r="D119" s="101" t="s">
        <v>38</v>
      </c>
      <c r="E119" s="19">
        <f>E120</f>
        <v>38446</v>
      </c>
      <c r="F119" s="19">
        <f>F120</f>
        <v>0</v>
      </c>
      <c r="G119" s="11"/>
      <c r="H119" s="11"/>
    </row>
    <row r="120" spans="1:8" s="10" customFormat="1" x14ac:dyDescent="0.25">
      <c r="A120" s="102"/>
      <c r="B120" s="63">
        <v>85295</v>
      </c>
      <c r="C120" s="65"/>
      <c r="D120" s="66" t="s">
        <v>33</v>
      </c>
      <c r="E120" s="67">
        <f>E121</f>
        <v>38446</v>
      </c>
      <c r="F120" s="67">
        <f>F121</f>
        <v>0</v>
      </c>
      <c r="G120" s="11"/>
      <c r="H120" s="11"/>
    </row>
    <row r="121" spans="1:8" s="10" customFormat="1" x14ac:dyDescent="0.25">
      <c r="A121" s="118"/>
      <c r="B121" s="118"/>
      <c r="C121" s="119"/>
      <c r="D121" s="119" t="s">
        <v>43</v>
      </c>
      <c r="E121" s="120">
        <f>SUM(E122:E127)</f>
        <v>38446</v>
      </c>
      <c r="F121" s="120">
        <f>SUM(F122:F127)</f>
        <v>0</v>
      </c>
      <c r="G121" s="11"/>
      <c r="H121" s="11"/>
    </row>
    <row r="122" spans="1:8" s="10" customFormat="1" x14ac:dyDescent="0.25">
      <c r="A122" s="77"/>
      <c r="B122" s="77"/>
      <c r="C122" s="33">
        <v>4017</v>
      </c>
      <c r="D122" s="33" t="s">
        <v>44</v>
      </c>
      <c r="E122" s="121">
        <v>26791</v>
      </c>
      <c r="F122" s="121"/>
      <c r="G122" s="11"/>
      <c r="H122" s="11"/>
    </row>
    <row r="123" spans="1:8" s="10" customFormat="1" x14ac:dyDescent="0.25">
      <c r="A123" s="77"/>
      <c r="B123" s="77"/>
      <c r="C123" s="33">
        <v>4019</v>
      </c>
      <c r="D123" s="33" t="s">
        <v>44</v>
      </c>
      <c r="E123" s="121">
        <v>5039</v>
      </c>
      <c r="F123" s="121"/>
      <c r="G123" s="11"/>
      <c r="H123" s="11"/>
    </row>
    <row r="124" spans="1:8" s="10" customFormat="1" x14ac:dyDescent="0.25">
      <c r="A124" s="77"/>
      <c r="B124" s="77"/>
      <c r="C124" s="33">
        <v>4117</v>
      </c>
      <c r="D124" s="35" t="s">
        <v>25</v>
      </c>
      <c r="E124" s="121">
        <v>5080</v>
      </c>
      <c r="F124" s="121"/>
      <c r="G124" s="11"/>
      <c r="H124" s="11"/>
    </row>
    <row r="125" spans="1:8" s="10" customFormat="1" x14ac:dyDescent="0.25">
      <c r="A125" s="77"/>
      <c r="B125" s="77"/>
      <c r="C125" s="33">
        <v>4119</v>
      </c>
      <c r="D125" s="35" t="s">
        <v>25</v>
      </c>
      <c r="E125" s="121">
        <v>955</v>
      </c>
      <c r="F125" s="121"/>
      <c r="G125" s="11"/>
      <c r="H125" s="11"/>
    </row>
    <row r="126" spans="1:8" x14ac:dyDescent="0.25">
      <c r="A126" s="77"/>
      <c r="B126" s="77"/>
      <c r="C126" s="33">
        <v>4127</v>
      </c>
      <c r="D126" s="90" t="s">
        <v>23</v>
      </c>
      <c r="E126" s="121">
        <v>489</v>
      </c>
      <c r="F126" s="121"/>
    </row>
    <row r="127" spans="1:8" x14ac:dyDescent="0.25">
      <c r="A127" s="112"/>
      <c r="B127" s="112"/>
      <c r="C127" s="33">
        <v>4129</v>
      </c>
      <c r="D127" s="90" t="s">
        <v>23</v>
      </c>
      <c r="E127" s="121">
        <v>92</v>
      </c>
      <c r="F127" s="121"/>
    </row>
    <row r="128" spans="1:8" s="29" customFormat="1" x14ac:dyDescent="0.25">
      <c r="A128" s="135">
        <v>900</v>
      </c>
      <c r="B128" s="131"/>
      <c r="C128" s="40"/>
      <c r="D128" s="41" t="s">
        <v>61</v>
      </c>
      <c r="E128" s="34">
        <f>E129</f>
        <v>10000</v>
      </c>
      <c r="F128" s="34">
        <f>F129</f>
        <v>10000</v>
      </c>
      <c r="G128" s="28"/>
      <c r="H128" s="28"/>
    </row>
    <row r="129" spans="1:8" s="52" customFormat="1" ht="15.75" customHeight="1" x14ac:dyDescent="0.25">
      <c r="A129" s="47"/>
      <c r="B129" s="48">
        <v>90019</v>
      </c>
      <c r="C129" s="166"/>
      <c r="D129" s="167" t="s">
        <v>62</v>
      </c>
      <c r="E129" s="168">
        <f>E132</f>
        <v>10000</v>
      </c>
      <c r="F129" s="168">
        <f>F130</f>
        <v>10000</v>
      </c>
      <c r="G129" s="51"/>
      <c r="H129" s="51"/>
    </row>
    <row r="130" spans="1:8" s="25" customFormat="1" x14ac:dyDescent="0.25">
      <c r="A130" s="53"/>
      <c r="B130" s="69"/>
      <c r="C130" s="71"/>
      <c r="D130" s="169" t="s">
        <v>37</v>
      </c>
      <c r="E130" s="170"/>
      <c r="F130" s="170">
        <v>10000</v>
      </c>
      <c r="G130" s="24"/>
      <c r="H130" s="24"/>
    </row>
    <row r="131" spans="1:8" s="175" customFormat="1" x14ac:dyDescent="0.25">
      <c r="A131" s="177"/>
      <c r="B131" s="178"/>
      <c r="C131" s="171">
        <v>4300</v>
      </c>
      <c r="D131" s="172" t="s">
        <v>36</v>
      </c>
      <c r="E131" s="173"/>
      <c r="F131" s="173">
        <v>10000</v>
      </c>
      <c r="G131" s="174"/>
      <c r="H131" s="174"/>
    </row>
    <row r="132" spans="1:8" s="25" customFormat="1" x14ac:dyDescent="0.25">
      <c r="A132" s="53"/>
      <c r="B132" s="69"/>
      <c r="C132" s="71"/>
      <c r="D132" s="169" t="s">
        <v>63</v>
      </c>
      <c r="E132" s="170">
        <v>10000</v>
      </c>
      <c r="F132" s="170"/>
      <c r="G132" s="24"/>
      <c r="H132" s="24"/>
    </row>
    <row r="133" spans="1:8" s="27" customFormat="1" x14ac:dyDescent="0.25">
      <c r="A133" s="176"/>
      <c r="B133" s="3"/>
      <c r="C133" s="74">
        <v>6060</v>
      </c>
      <c r="D133" s="108" t="s">
        <v>64</v>
      </c>
      <c r="E133" s="80">
        <v>10000</v>
      </c>
      <c r="F133" s="80"/>
      <c r="G133" s="11"/>
      <c r="H133" s="11"/>
    </row>
    <row r="134" spans="1:8" s="58" customFormat="1" x14ac:dyDescent="0.25">
      <c r="A134" s="7"/>
      <c r="B134" s="7"/>
      <c r="C134" s="65"/>
      <c r="D134" s="7" t="s">
        <v>9</v>
      </c>
      <c r="E134" s="117">
        <f>E119+E97+E93+E84+E74+E81+E128</f>
        <v>776954</v>
      </c>
      <c r="F134" s="117">
        <f>F119+F97+F93+F84+F74+F128</f>
        <v>876220</v>
      </c>
    </row>
    <row r="135" spans="1:8" s="58" customFormat="1" x14ac:dyDescent="0.25">
      <c r="A135" s="18"/>
      <c r="B135" s="18"/>
      <c r="C135" s="22"/>
      <c r="D135" s="18" t="s">
        <v>10</v>
      </c>
      <c r="E135" s="34">
        <f>E96</f>
        <v>0</v>
      </c>
      <c r="F135" s="34">
        <f>F96</f>
        <v>200000</v>
      </c>
    </row>
    <row r="136" spans="1:8" s="58" customFormat="1" x14ac:dyDescent="0.25">
      <c r="A136" s="23"/>
      <c r="B136" s="23"/>
      <c r="C136" s="23"/>
      <c r="D136" s="23"/>
      <c r="E136" s="43"/>
      <c r="F136" s="44">
        <f>E134-F134</f>
        <v>-99266</v>
      </c>
    </row>
    <row r="137" spans="1:8" s="58" customFormat="1" x14ac:dyDescent="0.25">
      <c r="A137" s="11"/>
      <c r="B137" s="11"/>
      <c r="C137" s="11"/>
      <c r="D137" s="11"/>
      <c r="E137" s="21"/>
      <c r="F137" s="26" t="s">
        <v>15</v>
      </c>
    </row>
    <row r="138" spans="1:8" x14ac:dyDescent="0.25">
      <c r="A138" s="11"/>
      <c r="B138" s="11"/>
      <c r="C138" s="11"/>
      <c r="F138" s="26" t="s">
        <v>12</v>
      </c>
    </row>
    <row r="139" spans="1:8" x14ac:dyDescent="0.25">
      <c r="A139" s="11"/>
      <c r="B139" s="11"/>
      <c r="C139" s="11"/>
      <c r="F139" s="26" t="s">
        <v>58</v>
      </c>
    </row>
    <row r="140" spans="1:8" x14ac:dyDescent="0.25">
      <c r="A140" s="11"/>
      <c r="B140" s="11"/>
      <c r="C140" s="11"/>
      <c r="D140" s="20" t="s">
        <v>16</v>
      </c>
    </row>
    <row r="141" spans="1:8" x14ac:dyDescent="0.25">
      <c r="A141" s="2" t="s">
        <v>0</v>
      </c>
      <c r="B141" s="2" t="s">
        <v>1</v>
      </c>
      <c r="C141" s="2" t="s">
        <v>2</v>
      </c>
      <c r="D141" s="12" t="s">
        <v>3</v>
      </c>
      <c r="E141" s="13" t="s">
        <v>4</v>
      </c>
      <c r="F141" s="14" t="s">
        <v>5</v>
      </c>
    </row>
    <row r="142" spans="1:8" x14ac:dyDescent="0.25">
      <c r="A142" s="3"/>
      <c r="B142" s="3"/>
      <c r="C142" s="3"/>
      <c r="D142" s="15"/>
      <c r="E142" s="16"/>
      <c r="F142" s="17"/>
    </row>
    <row r="143" spans="1:8" s="10" customFormat="1" x14ac:dyDescent="0.25">
      <c r="A143" s="131">
        <v>750</v>
      </c>
      <c r="B143" s="131"/>
      <c r="C143" s="132"/>
      <c r="D143" s="133" t="s">
        <v>45</v>
      </c>
      <c r="E143" s="34">
        <f>E144</f>
        <v>545</v>
      </c>
      <c r="F143" s="34">
        <f>F144</f>
        <v>545</v>
      </c>
      <c r="G143" s="11"/>
      <c r="H143" s="11"/>
    </row>
    <row r="144" spans="1:8" s="10" customFormat="1" x14ac:dyDescent="0.25">
      <c r="A144" s="134"/>
      <c r="B144" s="135">
        <v>75095</v>
      </c>
      <c r="C144" s="136"/>
      <c r="D144" s="137" t="s">
        <v>33</v>
      </c>
      <c r="E144" s="117">
        <f>E145</f>
        <v>545</v>
      </c>
      <c r="F144" s="117">
        <f>F145</f>
        <v>545</v>
      </c>
      <c r="G144" s="11"/>
      <c r="H144" s="11"/>
    </row>
    <row r="145" spans="1:8" s="10" customFormat="1" x14ac:dyDescent="0.25">
      <c r="A145" s="53"/>
      <c r="B145" s="69"/>
      <c r="C145" s="71"/>
      <c r="D145" s="138" t="s">
        <v>49</v>
      </c>
      <c r="E145" s="73">
        <f>E146+E147+E148+E149</f>
        <v>545</v>
      </c>
      <c r="F145" s="73">
        <f>F146+F147+F148+F149</f>
        <v>545</v>
      </c>
      <c r="G145" s="11"/>
      <c r="H145" s="11"/>
    </row>
    <row r="146" spans="1:8" s="10" customFormat="1" x14ac:dyDescent="0.25">
      <c r="A146" s="38"/>
      <c r="B146" s="139"/>
      <c r="C146" s="74">
        <v>3027</v>
      </c>
      <c r="D146" s="46" t="s">
        <v>50</v>
      </c>
      <c r="E146" s="76">
        <v>463</v>
      </c>
      <c r="F146" s="37"/>
      <c r="G146" s="11"/>
      <c r="H146" s="11"/>
    </row>
    <row r="147" spans="1:8" s="10" customFormat="1" x14ac:dyDescent="0.25">
      <c r="A147" s="38"/>
      <c r="B147" s="139"/>
      <c r="C147" s="74">
        <v>3029</v>
      </c>
      <c r="D147" s="46" t="s">
        <v>50</v>
      </c>
      <c r="E147" s="76">
        <v>82</v>
      </c>
      <c r="F147" s="37"/>
      <c r="G147" s="11"/>
      <c r="H147" s="11"/>
    </row>
    <row r="148" spans="1:8" s="10" customFormat="1" x14ac:dyDescent="0.25">
      <c r="A148" s="140"/>
      <c r="B148" s="141"/>
      <c r="C148" s="142">
        <v>4307</v>
      </c>
      <c r="D148" s="33" t="s">
        <v>36</v>
      </c>
      <c r="E148" s="143"/>
      <c r="F148" s="144">
        <v>463</v>
      </c>
      <c r="G148" s="11"/>
      <c r="H148" s="11"/>
    </row>
    <row r="149" spans="1:8" s="10" customFormat="1" x14ac:dyDescent="0.25">
      <c r="A149" s="145"/>
      <c r="B149" s="146"/>
      <c r="C149" s="142">
        <v>4309</v>
      </c>
      <c r="D149" s="33" t="s">
        <v>36</v>
      </c>
      <c r="E149" s="143"/>
      <c r="F149" s="144">
        <v>82</v>
      </c>
      <c r="G149" s="11"/>
      <c r="H149" s="11"/>
    </row>
    <row r="150" spans="1:8" x14ac:dyDescent="0.25">
      <c r="A150" s="59">
        <v>853</v>
      </c>
      <c r="B150" s="60"/>
      <c r="C150" s="60"/>
      <c r="D150" s="60" t="s">
        <v>26</v>
      </c>
      <c r="E150" s="61">
        <f>E151</f>
        <v>14000</v>
      </c>
      <c r="F150" s="62">
        <f>F151</f>
        <v>14000</v>
      </c>
    </row>
    <row r="151" spans="1:8" x14ac:dyDescent="0.25">
      <c r="A151" s="63"/>
      <c r="B151" s="64">
        <v>85395</v>
      </c>
      <c r="C151" s="65"/>
      <c r="D151" s="66" t="s">
        <v>33</v>
      </c>
      <c r="E151" s="67">
        <f>E152</f>
        <v>14000</v>
      </c>
      <c r="F151" s="68">
        <f>F152</f>
        <v>14000</v>
      </c>
    </row>
    <row r="152" spans="1:8" x14ac:dyDescent="0.25">
      <c r="A152" s="69"/>
      <c r="B152" s="70"/>
      <c r="C152" s="71"/>
      <c r="D152" s="72" t="s">
        <v>34</v>
      </c>
      <c r="E152" s="73">
        <f>SUM(E153:E156)</f>
        <v>14000</v>
      </c>
      <c r="F152" s="73">
        <f>SUM(F153:F156)</f>
        <v>14000</v>
      </c>
    </row>
    <row r="153" spans="1:8" x14ac:dyDescent="0.25">
      <c r="A153" s="69"/>
      <c r="B153" s="70"/>
      <c r="C153" s="74">
        <v>4177</v>
      </c>
      <c r="D153" s="75" t="s">
        <v>35</v>
      </c>
      <c r="E153" s="76"/>
      <c r="F153" s="37">
        <v>12935</v>
      </c>
    </row>
    <row r="154" spans="1:8" x14ac:dyDescent="0.25">
      <c r="A154" s="69"/>
      <c r="B154" s="70"/>
      <c r="C154" s="74">
        <v>4179</v>
      </c>
      <c r="D154" s="75" t="s">
        <v>35</v>
      </c>
      <c r="E154" s="76"/>
      <c r="F154" s="37">
        <v>1065</v>
      </c>
    </row>
    <row r="155" spans="1:8" x14ac:dyDescent="0.25">
      <c r="A155" s="77"/>
      <c r="B155" s="78"/>
      <c r="C155" s="74">
        <v>4307</v>
      </c>
      <c r="D155" s="79" t="s">
        <v>36</v>
      </c>
      <c r="E155" s="80">
        <v>12935</v>
      </c>
      <c r="F155" s="80"/>
    </row>
    <row r="156" spans="1:8" x14ac:dyDescent="0.25">
      <c r="A156" s="77"/>
      <c r="B156" s="78"/>
      <c r="C156" s="74">
        <v>4309</v>
      </c>
      <c r="D156" s="79" t="s">
        <v>36</v>
      </c>
      <c r="E156" s="80">
        <v>1065</v>
      </c>
      <c r="F156" s="80"/>
    </row>
    <row r="157" spans="1:8" x14ac:dyDescent="0.25">
      <c r="A157" s="95"/>
      <c r="B157" s="95"/>
      <c r="C157" s="96"/>
      <c r="D157" s="95" t="s">
        <v>17</v>
      </c>
      <c r="E157" s="97">
        <f>E150</f>
        <v>14000</v>
      </c>
      <c r="F157" s="97">
        <f>F150</f>
        <v>14000</v>
      </c>
    </row>
  </sheetData>
  <pageMargins left="0.70866141732283472" right="0.70866141732283472" top="0.98425196850393704" bottom="0.70866141732283472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3" sqref="C32:C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Arkusz3</vt:lpstr>
      <vt:lpstr>Arkusz2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 SPŚwidwin</dc:creator>
  <cp:lastModifiedBy>Anna Buniak</cp:lastModifiedBy>
  <cp:lastPrinted>2021-06-25T12:45:27Z</cp:lastPrinted>
  <dcterms:created xsi:type="dcterms:W3CDTF">2015-09-08T08:14:30Z</dcterms:created>
  <dcterms:modified xsi:type="dcterms:W3CDTF">2021-06-25T12:48:52Z</dcterms:modified>
</cp:coreProperties>
</file>