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1" l="1"/>
  <c r="E182" i="1"/>
  <c r="F184" i="1"/>
  <c r="E184" i="1"/>
  <c r="E183" i="1"/>
  <c r="F183" i="1" l="1"/>
  <c r="F179" i="1"/>
  <c r="F178" i="1" s="1"/>
  <c r="E179" i="1"/>
  <c r="E178" i="1" s="1"/>
  <c r="F174" i="1"/>
  <c r="F173" i="1" s="1"/>
  <c r="E174" i="1"/>
  <c r="E173" i="1" s="1"/>
  <c r="F168" i="1"/>
  <c r="F167" i="1" s="1"/>
  <c r="E168" i="1"/>
  <c r="E167" i="1" s="1"/>
  <c r="F164" i="1"/>
  <c r="F163" i="1" s="1"/>
  <c r="E164" i="1"/>
  <c r="E163" i="1" s="1"/>
  <c r="F157" i="1"/>
  <c r="F156" i="1" s="1"/>
  <c r="E157" i="1"/>
  <c r="E156" i="1" s="1"/>
  <c r="F152" i="1"/>
  <c r="F151" i="1" s="1"/>
  <c r="F150" i="1" s="1"/>
  <c r="E152" i="1"/>
  <c r="E151" i="1" s="1"/>
  <c r="E150" i="1" s="1"/>
  <c r="F147" i="1"/>
  <c r="F146" i="1" s="1"/>
  <c r="E147" i="1"/>
  <c r="E146" i="1" s="1"/>
  <c r="F143" i="1"/>
  <c r="F142" i="1" s="1"/>
  <c r="E143" i="1"/>
  <c r="E142" i="1" s="1"/>
  <c r="F138" i="1"/>
  <c r="F137" i="1" s="1"/>
  <c r="E138" i="1"/>
  <c r="E137" i="1" s="1"/>
  <c r="F135" i="1"/>
  <c r="F134" i="1" s="1"/>
  <c r="E135" i="1"/>
  <c r="E134" i="1" s="1"/>
  <c r="F132" i="1"/>
  <c r="F131" i="1" s="1"/>
  <c r="E132" i="1"/>
  <c r="E131" i="1" s="1"/>
  <c r="F126" i="1"/>
  <c r="F125" i="1" s="1"/>
  <c r="F122" i="1"/>
  <c r="F121" i="1" s="1"/>
  <c r="E126" i="1"/>
  <c r="E125" i="1" s="1"/>
  <c r="E122" i="1"/>
  <c r="E121" i="1" s="1"/>
  <c r="F111" i="1"/>
  <c r="F110" i="1" s="1"/>
  <c r="F109" i="1" s="1"/>
  <c r="E111" i="1"/>
  <c r="E110" i="1" s="1"/>
  <c r="F105" i="1"/>
  <c r="E105" i="1"/>
  <c r="E84" i="1"/>
  <c r="E83" i="1" s="1"/>
  <c r="E81" i="1"/>
  <c r="E79" i="1"/>
  <c r="E77" i="1"/>
  <c r="E73" i="1"/>
  <c r="E72" i="1" s="1"/>
  <c r="E69" i="1"/>
  <c r="E68" i="1" s="1"/>
  <c r="E60" i="1"/>
  <c r="E58" i="1"/>
  <c r="E55" i="1"/>
  <c r="E50" i="1"/>
  <c r="E45" i="1"/>
  <c r="E44" i="1" s="1"/>
  <c r="E43" i="1" s="1"/>
  <c r="E42" i="1"/>
  <c r="E40" i="1" s="1"/>
  <c r="E39" i="1" s="1"/>
  <c r="F21" i="1"/>
  <c r="E15" i="1"/>
  <c r="E18" i="1"/>
  <c r="E12" i="1"/>
  <c r="E11" i="1" s="1"/>
  <c r="E10" i="1"/>
  <c r="E8" i="1" s="1"/>
  <c r="E7" i="1" s="1"/>
  <c r="F155" i="1" l="1"/>
  <c r="E155" i="1"/>
  <c r="F141" i="1"/>
  <c r="E141" i="1"/>
  <c r="F120" i="1"/>
  <c r="E120" i="1"/>
  <c r="E57" i="1"/>
  <c r="E109" i="1"/>
  <c r="E88" i="1"/>
  <c r="E41" i="1"/>
  <c r="F86" i="1"/>
  <c r="F84" i="1" s="1"/>
  <c r="F83" i="1" s="1"/>
  <c r="F67" i="1" s="1"/>
  <c r="F87" i="1" s="1"/>
  <c r="E76" i="1"/>
  <c r="E67" i="1" s="1"/>
  <c r="E14" i="1"/>
  <c r="E21" i="1" s="1"/>
  <c r="F24" i="1" s="1"/>
  <c r="E49" i="1"/>
  <c r="E22" i="1"/>
  <c r="E48" i="1" l="1"/>
  <c r="E87" i="1" s="1"/>
  <c r="F90" i="1" s="1"/>
  <c r="F104" i="1" l="1"/>
  <c r="F103" i="1" s="1"/>
  <c r="E104" i="1"/>
  <c r="E103" i="1" s="1"/>
  <c r="F192" i="1" l="1"/>
  <c r="E192" i="1"/>
</calcChain>
</file>

<file path=xl/sharedStrings.xml><?xml version="1.0" encoding="utf-8"?>
<sst xmlns="http://schemas.openxmlformats.org/spreadsheetml/2006/main" count="194" uniqueCount="84">
  <si>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</si>
  <si>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</si>
  <si>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</si>
  <si>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</si>
  <si>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</si>
  <si>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</si>
  <si>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</si>
  <si>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</si>
  <si>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dochody </t>
  </si>
  <si>
    <t xml:space="preserve">Razem wydatki </t>
  </si>
  <si>
    <t xml:space="preserve">w tym:  na zadania zlecone </t>
  </si>
  <si>
    <t xml:space="preserve"> w tym:    na zadania zlecone </t>
  </si>
  <si>
    <t xml:space="preserve">Zarządu Powiatu Świdwińskiego </t>
  </si>
  <si>
    <t>Załącznik Nr  1  do Uchwały</t>
  </si>
  <si>
    <t>Załącznik Nr  2  do Uchwały</t>
  </si>
  <si>
    <t>Zakup materiałów i wyposażenia</t>
  </si>
  <si>
    <t>OŚWIATA I WYCHOWANIE</t>
  </si>
  <si>
    <t>Pozostała działalność</t>
  </si>
  <si>
    <t>Wynagrodzenia osobowe pracowników</t>
  </si>
  <si>
    <t>Wynagrodzenia bezosobowe</t>
  </si>
  <si>
    <t>Składki na ubezpieczenia społeczne</t>
  </si>
  <si>
    <t>POZOSTAŁE ZADANIA W ZAKRESIE POLITYKI SPOŁECZNEJ</t>
  </si>
  <si>
    <t>Składki na Fundusz Pracy</t>
  </si>
  <si>
    <t>Zakup usług remontowych</t>
  </si>
  <si>
    <t>Zakup usług pozostałych</t>
  </si>
  <si>
    <t>Wpłaty na PPK finansowane przez podmiot zatrudniający</t>
  </si>
  <si>
    <t>Załącznik Nr  3  do Uchwały</t>
  </si>
  <si>
    <t>PRZENIESIENIA PLANOWANYCH WYDATKÓW</t>
  </si>
  <si>
    <t>Razem przeniesienia</t>
  </si>
  <si>
    <t>BEZPIECZEŃSTWO PUBLICZNE I OCHRONA PRZECIWPOŻAROWA</t>
  </si>
  <si>
    <t>Komendy powiatowe Państwowej Straży Pożarnej</t>
  </si>
  <si>
    <t>Dotacje celowe otrzymane z budżetu państwa na zadania bieżące z zakresu administracji</t>
  </si>
  <si>
    <t xml:space="preserve">rządowej oraz inne zadania zlecone ustawami realizowane przez powiat </t>
  </si>
  <si>
    <t>Dotacje celowe otrzymane z budżetu państwa na realizację bieżących zadań własnych powiatu</t>
  </si>
  <si>
    <t>Przedszkola specjalne</t>
  </si>
  <si>
    <t>OCHRONA ZDROWIA</t>
  </si>
  <si>
    <t>Zwalczanie narkomanii</t>
  </si>
  <si>
    <t>Dotacja celowa otrzymana z gminy na zadania bieżące realizowane na podstawie porozumień</t>
  </si>
  <si>
    <t>Przeciwdziałanie alkoholizmowi</t>
  </si>
  <si>
    <t>Komenda Powiatowej Straży Pożarnej w Świdwinie</t>
  </si>
  <si>
    <t>Zespół Placówek Specjalnych w Sławoborzu</t>
  </si>
  <si>
    <t>Zespół Szkół w Świdwinie</t>
  </si>
  <si>
    <t>Zespół Szkół Rolniczych CKZ w Świdwinie</t>
  </si>
  <si>
    <t>EDUKACYJNA OPIEKA WYCHOWAWCZA</t>
  </si>
  <si>
    <t>Internaty i bursy szkolne</t>
  </si>
  <si>
    <t>Zespół Placówek Oświatowych w Połczynie Zdroju</t>
  </si>
  <si>
    <t>Domy wczasów dziecięcych</t>
  </si>
  <si>
    <t>Pomoc materialna dla uczniów o charakterze motywacyjnym</t>
  </si>
  <si>
    <t>Stypendia dla uczniów</t>
  </si>
  <si>
    <t>Zespół Szkół w Połczynie Zdroju</t>
  </si>
  <si>
    <t>Starostwo Powiatowe</t>
  </si>
  <si>
    <t>TRANSPORT I ŁĄCZNOŚĆ</t>
  </si>
  <si>
    <t>Drogi publiczne powiatowe</t>
  </si>
  <si>
    <t>Powiatowy Zarząd Dróg w Świdwinie</t>
  </si>
  <si>
    <t>Wydatki osobowe niezaliczone do wynagrodzeń</t>
  </si>
  <si>
    <t>Wydatki osobowe niezaliczone do uposażeń wypłacane funkcjonariuszom</t>
  </si>
  <si>
    <t>Wynagrodzenia osobowe członków korpusu  służby cywilnej</t>
  </si>
  <si>
    <t>Uposażenia funkcjonariuszy</t>
  </si>
  <si>
    <t>Inne należności funkcjonariuszy zaliczane do wynagrodzeń</t>
  </si>
  <si>
    <t>Podatek od nieruchomości</t>
  </si>
  <si>
    <t>Szkoły podstawowe specjalne</t>
  </si>
  <si>
    <t xml:space="preserve">Technika </t>
  </si>
  <si>
    <t>Branżowe szkoły I i II stopnia</t>
  </si>
  <si>
    <t>Inne formy kształcenia osobno niewymienione</t>
  </si>
  <si>
    <t>POMOC SPOŁECZNA</t>
  </si>
  <si>
    <t>Domy pomocy społecznej</t>
  </si>
  <si>
    <t>Dom Pomocy Społecznej w Modrzewcu</t>
  </si>
  <si>
    <t>Powiatowe centra pomocy rodzinie</t>
  </si>
  <si>
    <t>Powiatowe Centrum Pomocy Rodzinie w Świdwinie</t>
  </si>
  <si>
    <t>Zespoły ds. orzekania o stopniu niepełnosprawności</t>
  </si>
  <si>
    <t>Specjalne ośrodki szkolno-wychowawcze</t>
  </si>
  <si>
    <t>Wczesne wspomaganie rozwoju dziecka</t>
  </si>
  <si>
    <t>Zakup energii</t>
  </si>
  <si>
    <t>Ośrodki rewalidacyjno - wychowawcze</t>
  </si>
  <si>
    <t>RODZINA</t>
  </si>
  <si>
    <t>Rodziny zastępcze</t>
  </si>
  <si>
    <t>Świadczenia społeczne</t>
  </si>
  <si>
    <t>Podróże służbowe krajowe</t>
  </si>
  <si>
    <t xml:space="preserve">Różne opłaty i składki </t>
  </si>
  <si>
    <t>Wydatki na zakupy inwestycyjne jednostek budżetowych</t>
  </si>
  <si>
    <t>Dodatkowe wynagrodzenie roczne</t>
  </si>
  <si>
    <t>(umów) między jednostkami samorządu terytorialnego</t>
  </si>
  <si>
    <t>Równoważniki pieniężne i ekwiwalenty dla funkcjonariuszy oraz pozostałe należności</t>
  </si>
  <si>
    <t>Nr 76/221/21 dnia 23.03.2021r.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</si>
</sst>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2" fillId="0" borderId="4" xfId="0" applyFont="1" applyBorder="1" applyAlignment="1"/>
    <xf numFmtId="0" fontId="1" fillId="0" borderId="0" xfId="0" applyFont="1" applyBorder="1" applyAlignment="1"/>
    <xf numFmtId="164" fontId="2" fillId="0" borderId="6" xfId="0" applyNumberFormat="1" applyFont="1" applyBorder="1" applyAlignment="1"/>
    <xf numFmtId="0" fontId="2" fillId="0" borderId="10" xfId="0" applyFont="1" applyBorder="1" applyAlignment="1"/>
    <xf numFmtId="164" fontId="2" fillId="0" borderId="7" xfId="0" applyNumberFormat="1" applyFont="1" applyBorder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0" borderId="7" xfId="0" applyFont="1" applyBorder="1" applyAlignment="1"/>
    <xf numFmtId="164" fontId="2" fillId="0" borderId="7" xfId="0" applyNumberFormat="1" applyFont="1" applyBorder="1" applyAlignment="1"/>
    <xf numFmtId="0" fontId="2" fillId="0" borderId="0" xfId="0" applyFont="1" applyAlignment="1">
      <alignment horizontal="left"/>
    </xf>
    <xf numFmtId="0" fontId="4" fillId="0" borderId="0" xfId="0" applyFont="1"/>
    <xf numFmtId="164" fontId="1" fillId="0" borderId="0" xfId="0" applyNumberFormat="1" applyFont="1"/>
    <xf numFmtId="0" fontId="2" fillId="0" borderId="9" xfId="0" applyFont="1" applyBorder="1" applyAlignment="1"/>
    <xf numFmtId="0" fontId="2" fillId="0" borderId="5" xfId="0" applyFont="1" applyBorder="1" applyAlignment="1"/>
    <xf numFmtId="164" fontId="2" fillId="0" borderId="4" xfId="0" applyNumberFormat="1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5" fillId="0" borderId="0" xfId="0" applyFont="1"/>
    <xf numFmtId="164" fontId="1" fillId="0" borderId="6" xfId="0" applyNumberFormat="1" applyFont="1" applyBorder="1" applyAlignment="1"/>
    <xf numFmtId="0" fontId="1" fillId="0" borderId="0" xfId="0" applyFont="1" applyAlignment="1">
      <alignment horizontal="right"/>
    </xf>
    <xf numFmtId="0" fontId="0" fillId="0" borderId="0" xfId="0" applyFont="1"/>
    <xf numFmtId="164" fontId="1" fillId="0" borderId="7" xfId="0" applyNumberFormat="1" applyFont="1" applyBorder="1" applyAlignment="1">
      <alignment horizontal="right"/>
    </xf>
    <xf numFmtId="0" fontId="2" fillId="0" borderId="0" xfId="0" applyFont="1"/>
    <xf numFmtId="0" fontId="6" fillId="0" borderId="0" xfId="0" applyFont="1"/>
    <xf numFmtId="164" fontId="1" fillId="0" borderId="7" xfId="0" applyNumberFormat="1" applyFont="1" applyBorder="1"/>
    <xf numFmtId="164" fontId="2" fillId="0" borderId="0" xfId="0" applyNumberFormat="1" applyFont="1" applyBorder="1" applyAlignment="1"/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164" fontId="3" fillId="0" borderId="6" xfId="0" applyNumberFormat="1" applyFont="1" applyBorder="1" applyAlignment="1"/>
    <xf numFmtId="0" fontId="3" fillId="0" borderId="5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9" xfId="0" applyFont="1" applyBorder="1"/>
    <xf numFmtId="164" fontId="7" fillId="0" borderId="9" xfId="0" applyNumberFormat="1" applyFont="1" applyBorder="1"/>
    <xf numFmtId="164" fontId="7" fillId="0" borderId="6" xfId="0" applyNumberFormat="1" applyFont="1" applyBorder="1"/>
    <xf numFmtId="0" fontId="8" fillId="0" borderId="0" xfId="0" applyFont="1"/>
    <xf numFmtId="0" fontId="8" fillId="0" borderId="8" xfId="0" applyFont="1" applyBorder="1"/>
    <xf numFmtId="164" fontId="8" fillId="0" borderId="6" xfId="0" applyNumberFormat="1" applyFont="1" applyBorder="1"/>
    <xf numFmtId="0" fontId="7" fillId="0" borderId="3" xfId="0" applyFont="1" applyBorder="1"/>
    <xf numFmtId="0" fontId="3" fillId="0" borderId="8" xfId="0" applyFont="1" applyBorder="1" applyAlignment="1">
      <alignment horizontal="center"/>
    </xf>
    <xf numFmtId="0" fontId="9" fillId="0" borderId="8" xfId="0" applyFont="1" applyBorder="1"/>
    <xf numFmtId="0" fontId="10" fillId="0" borderId="11" xfId="0" applyFont="1" applyBorder="1"/>
    <xf numFmtId="0" fontId="10" fillId="0" borderId="9" xfId="0" applyFont="1" applyBorder="1" applyAlignment="1">
      <alignment horizontal="right"/>
    </xf>
    <xf numFmtId="0" fontId="10" fillId="0" borderId="7" xfId="0" applyFont="1" applyBorder="1"/>
    <xf numFmtId="0" fontId="9" fillId="0" borderId="11" xfId="0" applyFont="1" applyBorder="1"/>
    <xf numFmtId="0" fontId="9" fillId="0" borderId="9" xfId="0" applyFont="1" applyBorder="1" applyAlignment="1">
      <alignment horizontal="right"/>
    </xf>
    <xf numFmtId="0" fontId="9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9" fillId="0" borderId="6" xfId="0" applyFont="1" applyBorder="1"/>
    <xf numFmtId="0" fontId="2" fillId="0" borderId="12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164" fontId="1" fillId="0" borderId="0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64" fontId="10" fillId="0" borderId="7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11" fillId="0" borderId="7" xfId="0" applyFont="1" applyBorder="1"/>
    <xf numFmtId="0" fontId="2" fillId="0" borderId="8" xfId="0" applyFont="1" applyBorder="1" applyAlignment="1"/>
    <xf numFmtId="0" fontId="2" fillId="0" borderId="2" xfId="0" applyFont="1" applyBorder="1" applyAlignment="1"/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8" fillId="0" borderId="10" xfId="0" applyFont="1" applyBorder="1"/>
    <xf numFmtId="164" fontId="10" fillId="0" borderId="9" xfId="0" applyNumberFormat="1" applyFont="1" applyBorder="1"/>
    <xf numFmtId="164" fontId="9" fillId="0" borderId="9" xfId="0" applyNumberFormat="1" applyFont="1" applyBorder="1"/>
    <xf numFmtId="164" fontId="2" fillId="0" borderId="9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0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7" fillId="0" borderId="7" xfId="0" applyFont="1" applyBorder="1"/>
    <xf numFmtId="0" fontId="9" fillId="0" borderId="6" xfId="0" applyFont="1" applyBorder="1" applyAlignment="1">
      <alignment horizontal="right"/>
    </xf>
    <xf numFmtId="0" fontId="10" fillId="0" borderId="8" xfId="0" applyFont="1" applyBorder="1"/>
    <xf numFmtId="0" fontId="11" fillId="0" borderId="8" xfId="0" applyFont="1" applyBorder="1"/>
    <xf numFmtId="0" fontId="11" fillId="0" borderId="11" xfId="0" applyFont="1" applyBorder="1"/>
    <xf numFmtId="0" fontId="11" fillId="0" borderId="7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 vertical="center" wrapText="1"/>
    </xf>
    <xf numFmtId="164" fontId="11" fillId="0" borderId="7" xfId="0" applyNumberFormat="1" applyFont="1" applyBorder="1"/>
    <xf numFmtId="164" fontId="3" fillId="0" borderId="7" xfId="0" applyNumberFormat="1" applyFont="1" applyBorder="1" applyAlignment="1">
      <alignment horizontal="right"/>
    </xf>
    <xf numFmtId="164" fontId="7" fillId="0" borderId="7" xfId="0" applyNumberFormat="1" applyFont="1" applyBorder="1"/>
    <xf numFmtId="164" fontId="3" fillId="0" borderId="7" xfId="0" applyNumberFormat="1" applyFont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164" fontId="10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/>
    <xf numFmtId="164" fontId="9" fillId="0" borderId="4" xfId="0" applyNumberFormat="1" applyFont="1" applyBorder="1"/>
    <xf numFmtId="0" fontId="10" fillId="0" borderId="3" xfId="0" applyFont="1" applyBorder="1"/>
    <xf numFmtId="0" fontId="10" fillId="0" borderId="6" xfId="0" applyFont="1" applyBorder="1" applyAlignment="1">
      <alignment horizontal="right"/>
    </xf>
    <xf numFmtId="164" fontId="10" fillId="0" borderId="4" xfId="0" applyNumberFormat="1" applyFont="1" applyBorder="1"/>
    <xf numFmtId="0" fontId="11" fillId="0" borderId="6" xfId="0" applyFont="1" applyBorder="1" applyAlignment="1">
      <alignment horizontal="right"/>
    </xf>
    <xf numFmtId="164" fontId="11" fillId="0" borderId="4" xfId="0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4" xfId="0" applyFont="1" applyBorder="1"/>
    <xf numFmtId="0" fontId="2" fillId="0" borderId="14" xfId="0" applyFont="1" applyBorder="1" applyAlignment="1">
      <alignment horizontal="right"/>
    </xf>
    <xf numFmtId="0" fontId="1" fillId="0" borderId="7" xfId="0" applyFont="1" applyBorder="1"/>
    <xf numFmtId="164" fontId="1" fillId="0" borderId="7" xfId="0" applyNumberFormat="1" applyFont="1" applyBorder="1" applyAlignment="1"/>
    <xf numFmtId="164" fontId="2" fillId="0" borderId="9" xfId="0" applyNumberFormat="1" applyFont="1" applyBorder="1" applyAlignment="1">
      <alignment horizontal="right"/>
    </xf>
    <xf numFmtId="0" fontId="9" fillId="0" borderId="3" xfId="0" applyFont="1" applyBorder="1"/>
    <xf numFmtId="0" fontId="10" fillId="0" borderId="2" xfId="0" applyFont="1" applyBorder="1"/>
    <xf numFmtId="0" fontId="11" fillId="0" borderId="9" xfId="0" applyFont="1" applyBorder="1" applyAlignment="1">
      <alignment horizontal="right"/>
    </xf>
    <xf numFmtId="0" fontId="2" fillId="0" borderId="7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3" xfId="0" applyFont="1" applyBorder="1"/>
    <xf numFmtId="0" fontId="10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topLeftCell="A163" workbookViewId="0">
      <selection activeCell="F182" sqref="F182"/>
    </sheetView>
  </sheetViews>
  <sheetFormatPr defaultRowHeight="15" x14ac:dyDescent="0.25"/>
  <cols>
    <col min="1" max="3" width="8.7109375" style="7" customWidth="1"/>
    <col min="4" max="4" width="77.5703125" style="14" customWidth="1"/>
    <col min="5" max="6" width="13.28515625" style="26" customWidth="1"/>
    <col min="7" max="7" width="9.140625" style="14"/>
    <col min="8" max="8" width="9.140625" style="1"/>
  </cols>
  <sheetData>
    <row r="1" spans="1:8" s="4" customFormat="1" x14ac:dyDescent="0.25">
      <c r="A1" s="7"/>
      <c r="B1" s="7"/>
      <c r="C1" s="7"/>
      <c r="D1" s="14"/>
      <c r="E1" s="14"/>
      <c r="F1" s="35" t="s">
        <v>13</v>
      </c>
      <c r="G1" s="14"/>
      <c r="H1" s="5"/>
    </row>
    <row r="2" spans="1:8" s="4" customFormat="1" x14ac:dyDescent="0.25">
      <c r="A2" s="7"/>
      <c r="B2" s="7"/>
      <c r="C2" s="7"/>
      <c r="D2" s="14"/>
      <c r="E2" s="14"/>
      <c r="F2" s="35" t="s">
        <v>12</v>
      </c>
      <c r="G2" s="14"/>
      <c r="H2" s="5"/>
    </row>
    <row r="3" spans="1:8" s="4" customFormat="1" x14ac:dyDescent="0.25">
      <c r="A3" s="7"/>
      <c r="B3" s="7"/>
      <c r="C3" s="7"/>
      <c r="D3" s="14"/>
      <c r="E3" s="14"/>
      <c r="F3" s="35" t="s">
        <v>83</v>
      </c>
      <c r="G3" s="14"/>
      <c r="H3" s="5"/>
    </row>
    <row r="4" spans="1:8" s="4" customFormat="1" x14ac:dyDescent="0.25">
      <c r="A4" s="7"/>
      <c r="B4" s="7"/>
      <c r="C4" s="7"/>
      <c r="D4" s="24" t="s">
        <v>6</v>
      </c>
      <c r="E4" s="26"/>
      <c r="F4" s="26"/>
      <c r="G4" s="14"/>
      <c r="H4" s="5"/>
    </row>
    <row r="5" spans="1:8" s="4" customFormat="1" x14ac:dyDescent="0.25">
      <c r="A5" s="2" t="s">
        <v>0</v>
      </c>
      <c r="B5" s="2" t="s">
        <v>1</v>
      </c>
      <c r="C5" s="2" t="s">
        <v>2</v>
      </c>
      <c r="D5" s="15" t="s">
        <v>3</v>
      </c>
      <c r="E5" s="16" t="s">
        <v>4</v>
      </c>
      <c r="F5" s="17" t="s">
        <v>5</v>
      </c>
      <c r="G5" s="14"/>
      <c r="H5" s="5"/>
    </row>
    <row r="6" spans="1:8" s="4" customFormat="1" x14ac:dyDescent="0.25">
      <c r="A6" s="3"/>
      <c r="B6" s="3"/>
      <c r="C6" s="3"/>
      <c r="D6" s="18"/>
      <c r="E6" s="19"/>
      <c r="F6" s="20"/>
      <c r="G6" s="14"/>
      <c r="H6" s="5"/>
    </row>
    <row r="7" spans="1:8" s="39" customFormat="1" x14ac:dyDescent="0.25">
      <c r="A7" s="94">
        <v>754</v>
      </c>
      <c r="B7" s="95"/>
      <c r="C7" s="102"/>
      <c r="D7" s="103" t="s">
        <v>29</v>
      </c>
      <c r="E7" s="48">
        <f>E8</f>
        <v>205990</v>
      </c>
      <c r="F7" s="48">
        <v>0</v>
      </c>
      <c r="G7" s="38"/>
      <c r="H7" s="38"/>
    </row>
    <row r="8" spans="1:8" s="39" customFormat="1" x14ac:dyDescent="0.25">
      <c r="A8" s="96"/>
      <c r="B8" s="97">
        <v>75411</v>
      </c>
      <c r="C8" s="104"/>
      <c r="D8" s="103" t="s">
        <v>30</v>
      </c>
      <c r="E8" s="48">
        <f>E10</f>
        <v>205990</v>
      </c>
      <c r="F8" s="48">
        <v>0</v>
      </c>
      <c r="G8" s="38"/>
      <c r="H8" s="38"/>
    </row>
    <row r="9" spans="1:8" s="13" customFormat="1" x14ac:dyDescent="0.25">
      <c r="A9" s="92"/>
      <c r="B9" s="42"/>
      <c r="C9" s="105">
        <v>2110</v>
      </c>
      <c r="D9" s="70" t="s">
        <v>31</v>
      </c>
      <c r="E9" s="77"/>
      <c r="F9" s="77"/>
      <c r="G9" s="14"/>
      <c r="H9" s="14"/>
    </row>
    <row r="10" spans="1:8" s="13" customFormat="1" x14ac:dyDescent="0.25">
      <c r="A10" s="91"/>
      <c r="B10" s="93"/>
      <c r="C10" s="105"/>
      <c r="D10" s="106" t="s">
        <v>32</v>
      </c>
      <c r="E10" s="77">
        <f>169000+36990</f>
        <v>205990</v>
      </c>
      <c r="F10" s="77">
        <v>0</v>
      </c>
      <c r="G10" s="14"/>
      <c r="H10" s="14"/>
    </row>
    <row r="11" spans="1:8" s="39" customFormat="1" x14ac:dyDescent="0.25">
      <c r="A11" s="74">
        <v>801</v>
      </c>
      <c r="B11" s="45"/>
      <c r="C11" s="102"/>
      <c r="D11" s="103" t="s">
        <v>16</v>
      </c>
      <c r="E11" s="48">
        <f>E12</f>
        <v>14710</v>
      </c>
      <c r="F11" s="48">
        <v>0</v>
      </c>
      <c r="G11" s="38"/>
      <c r="H11" s="38"/>
    </row>
    <row r="12" spans="1:8" s="13" customFormat="1" x14ac:dyDescent="0.25">
      <c r="A12" s="64"/>
      <c r="B12" s="65">
        <v>80105</v>
      </c>
      <c r="C12" s="107"/>
      <c r="D12" s="67" t="s">
        <v>34</v>
      </c>
      <c r="E12" s="99">
        <f>E13</f>
        <v>14710</v>
      </c>
      <c r="F12" s="77">
        <v>0</v>
      </c>
      <c r="G12" s="14"/>
      <c r="H12" s="14"/>
    </row>
    <row r="13" spans="1:8" s="13" customFormat="1" x14ac:dyDescent="0.25">
      <c r="A13" s="64"/>
      <c r="B13" s="68"/>
      <c r="C13" s="108">
        <v>2130</v>
      </c>
      <c r="D13" s="70" t="s">
        <v>33</v>
      </c>
      <c r="E13" s="100">
        <v>14710</v>
      </c>
      <c r="F13" s="23"/>
      <c r="G13" s="14"/>
      <c r="H13" s="14"/>
    </row>
    <row r="14" spans="1:8" s="13" customFormat="1" x14ac:dyDescent="0.25">
      <c r="A14" s="62">
        <v>851</v>
      </c>
      <c r="B14" s="56"/>
      <c r="C14" s="109"/>
      <c r="D14" s="109" t="s">
        <v>35</v>
      </c>
      <c r="E14" s="57">
        <f>E15+E18</f>
        <v>9800</v>
      </c>
      <c r="F14" s="58">
        <v>0</v>
      </c>
      <c r="G14" s="59"/>
      <c r="H14" s="59"/>
    </row>
    <row r="15" spans="1:8" s="13" customFormat="1" x14ac:dyDescent="0.25">
      <c r="A15" s="62"/>
      <c r="B15" s="62">
        <v>85153</v>
      </c>
      <c r="C15" s="109"/>
      <c r="D15" s="109" t="s">
        <v>36</v>
      </c>
      <c r="E15" s="58">
        <f>E17</f>
        <v>3000</v>
      </c>
      <c r="F15" s="29">
        <v>0</v>
      </c>
      <c r="G15" s="14"/>
      <c r="H15" s="14"/>
    </row>
    <row r="16" spans="1:8" s="55" customFormat="1" x14ac:dyDescent="0.25">
      <c r="A16" s="60"/>
      <c r="B16" s="60"/>
      <c r="C16" s="70">
        <v>2310</v>
      </c>
      <c r="D16" s="70" t="s">
        <v>37</v>
      </c>
      <c r="E16" s="61"/>
      <c r="F16" s="53"/>
      <c r="G16" s="54"/>
      <c r="H16" s="54"/>
    </row>
    <row r="17" spans="1:8" s="55" customFormat="1" x14ac:dyDescent="0.25">
      <c r="A17" s="98"/>
      <c r="B17" s="60"/>
      <c r="C17" s="70"/>
      <c r="D17" s="70" t="s">
        <v>81</v>
      </c>
      <c r="E17" s="61">
        <v>3000</v>
      </c>
      <c r="F17" s="53"/>
      <c r="G17" s="54"/>
      <c r="H17" s="54"/>
    </row>
    <row r="18" spans="1:8" s="13" customFormat="1" x14ac:dyDescent="0.25">
      <c r="A18" s="11"/>
      <c r="B18" s="21">
        <v>85154</v>
      </c>
      <c r="C18" s="22"/>
      <c r="D18" s="22" t="s">
        <v>38</v>
      </c>
      <c r="E18" s="10">
        <f>E20</f>
        <v>6800</v>
      </c>
      <c r="F18" s="10">
        <v>0</v>
      </c>
      <c r="G18" s="14"/>
      <c r="H18" s="14"/>
    </row>
    <row r="19" spans="1:8" s="55" customFormat="1" x14ac:dyDescent="0.25">
      <c r="A19" s="60"/>
      <c r="B19" s="60"/>
      <c r="C19" s="70">
        <v>2310</v>
      </c>
      <c r="D19" s="70" t="s">
        <v>37</v>
      </c>
      <c r="E19" s="61"/>
      <c r="F19" s="53"/>
      <c r="G19" s="54"/>
      <c r="H19" s="54"/>
    </row>
    <row r="20" spans="1:8" s="55" customFormat="1" x14ac:dyDescent="0.25">
      <c r="A20" s="98"/>
      <c r="B20" s="60"/>
      <c r="C20" s="70"/>
      <c r="D20" s="70" t="s">
        <v>81</v>
      </c>
      <c r="E20" s="61">
        <v>6800</v>
      </c>
      <c r="F20" s="53"/>
      <c r="G20" s="54"/>
      <c r="H20" s="54"/>
    </row>
    <row r="21" spans="1:8" x14ac:dyDescent="0.25">
      <c r="A21" s="8"/>
      <c r="B21" s="8"/>
      <c r="C21" s="22"/>
      <c r="D21" s="22" t="s">
        <v>8</v>
      </c>
      <c r="E21" s="101">
        <f>E14+E11+E7</f>
        <v>230500</v>
      </c>
      <c r="F21" s="101">
        <f>F14+F11+F7</f>
        <v>0</v>
      </c>
    </row>
    <row r="22" spans="1:8" x14ac:dyDescent="0.25">
      <c r="A22" s="49"/>
      <c r="B22" s="49"/>
      <c r="C22" s="49"/>
      <c r="D22" s="22" t="s">
        <v>11</v>
      </c>
      <c r="E22" s="23">
        <f>E10</f>
        <v>205990</v>
      </c>
      <c r="F22" s="12">
        <v>0</v>
      </c>
    </row>
    <row r="23" spans="1:8" s="13" customFormat="1" x14ac:dyDescent="0.25">
      <c r="A23" s="9"/>
      <c r="B23" s="9"/>
      <c r="C23" s="9"/>
      <c r="D23" s="31"/>
      <c r="E23" s="41"/>
      <c r="F23" s="76"/>
      <c r="G23" s="14"/>
      <c r="H23" s="14"/>
    </row>
    <row r="24" spans="1:8" s="13" customFormat="1" x14ac:dyDescent="0.25">
      <c r="A24" s="9"/>
      <c r="B24" s="9"/>
      <c r="C24" s="9"/>
      <c r="D24" s="31"/>
      <c r="E24" s="41"/>
      <c r="F24" s="76">
        <f>E21-F21</f>
        <v>230500</v>
      </c>
      <c r="G24" s="14"/>
      <c r="H24" s="14"/>
    </row>
    <row r="25" spans="1:8" s="13" customFormat="1" x14ac:dyDescent="0.25">
      <c r="A25" s="9"/>
      <c r="B25" s="9"/>
      <c r="C25" s="9"/>
      <c r="D25" s="31"/>
      <c r="E25" s="41"/>
      <c r="F25" s="76"/>
      <c r="G25" s="14"/>
      <c r="H25" s="14"/>
    </row>
    <row r="26" spans="1:8" s="13" customFormat="1" x14ac:dyDescent="0.25">
      <c r="A26" s="9"/>
      <c r="B26" s="9"/>
      <c r="C26" s="9"/>
      <c r="D26" s="31"/>
      <c r="E26" s="41"/>
      <c r="F26" s="76"/>
      <c r="G26" s="14"/>
      <c r="H26" s="14"/>
    </row>
    <row r="27" spans="1:8" s="13" customFormat="1" x14ac:dyDescent="0.25">
      <c r="A27" s="9"/>
      <c r="B27" s="9"/>
      <c r="C27" s="9"/>
      <c r="D27" s="31"/>
      <c r="E27" s="41"/>
      <c r="F27" s="76"/>
      <c r="G27" s="14"/>
      <c r="H27" s="14"/>
    </row>
    <row r="28" spans="1:8" s="13" customFormat="1" x14ac:dyDescent="0.25">
      <c r="A28" s="9"/>
      <c r="B28" s="9"/>
      <c r="C28" s="9"/>
      <c r="D28" s="31"/>
      <c r="E28" s="41"/>
      <c r="F28" s="76"/>
      <c r="G28" s="14"/>
      <c r="H28" s="14"/>
    </row>
    <row r="29" spans="1:8" s="13" customFormat="1" x14ac:dyDescent="0.25">
      <c r="A29" s="9"/>
      <c r="B29" s="9"/>
      <c r="C29" s="9"/>
      <c r="D29" s="31"/>
      <c r="E29" s="41"/>
      <c r="F29" s="76"/>
      <c r="G29" s="14"/>
      <c r="H29" s="14"/>
    </row>
    <row r="30" spans="1:8" s="13" customFormat="1" x14ac:dyDescent="0.25">
      <c r="A30" s="9"/>
      <c r="B30" s="9"/>
      <c r="C30" s="9"/>
      <c r="D30" s="31"/>
      <c r="E30" s="41"/>
      <c r="F30" s="76"/>
      <c r="G30" s="14"/>
      <c r="H30" s="14"/>
    </row>
    <row r="31" spans="1:8" s="13" customFormat="1" x14ac:dyDescent="0.25">
      <c r="A31" s="9"/>
      <c r="B31" s="9"/>
      <c r="C31" s="9"/>
      <c r="D31" s="31"/>
      <c r="E31" s="41"/>
      <c r="F31" s="76"/>
      <c r="G31" s="14"/>
      <c r="H31" s="14"/>
    </row>
    <row r="32" spans="1:8" s="13" customFormat="1" x14ac:dyDescent="0.25">
      <c r="A32" s="9"/>
      <c r="B32" s="9"/>
      <c r="C32" s="9"/>
      <c r="D32" s="31"/>
      <c r="E32" s="41"/>
      <c r="F32" s="76"/>
      <c r="G32" s="14"/>
      <c r="H32" s="14"/>
    </row>
    <row r="33" spans="1:8" s="6" customFormat="1" ht="15.75" x14ac:dyDescent="0.25">
      <c r="A33" s="7"/>
      <c r="B33" s="7"/>
      <c r="C33" s="7"/>
      <c r="D33" s="14"/>
      <c r="E33" s="26"/>
      <c r="F33" s="35" t="s">
        <v>14</v>
      </c>
      <c r="G33" s="25"/>
      <c r="H33" s="7"/>
    </row>
    <row r="34" spans="1:8" s="6" customFormat="1" ht="15.75" x14ac:dyDescent="0.25">
      <c r="A34" s="7"/>
      <c r="B34" s="7"/>
      <c r="C34" s="7"/>
      <c r="D34" s="14"/>
      <c r="E34" s="26"/>
      <c r="F34" s="35" t="s">
        <v>12</v>
      </c>
      <c r="G34" s="25"/>
      <c r="H34" s="7"/>
    </row>
    <row r="35" spans="1:8" s="6" customFormat="1" x14ac:dyDescent="0.25">
      <c r="A35" s="7"/>
      <c r="B35" s="7"/>
      <c r="C35" s="7"/>
      <c r="D35" s="14"/>
      <c r="E35" s="26"/>
      <c r="F35" s="35" t="s">
        <v>83</v>
      </c>
      <c r="G35" s="26"/>
      <c r="H35" s="7"/>
    </row>
    <row r="36" spans="1:8" s="39" customFormat="1" x14ac:dyDescent="0.25">
      <c r="A36" s="7"/>
      <c r="B36" s="7"/>
      <c r="C36" s="7"/>
      <c r="D36" s="24" t="s">
        <v>7</v>
      </c>
      <c r="E36" s="26"/>
      <c r="F36" s="26"/>
      <c r="G36" s="38"/>
      <c r="H36" s="38"/>
    </row>
    <row r="37" spans="1:8" s="13" customFormat="1" x14ac:dyDescent="0.25">
      <c r="A37" s="2" t="s">
        <v>0</v>
      </c>
      <c r="B37" s="2" t="s">
        <v>1</v>
      </c>
      <c r="C37" s="2" t="s">
        <v>2</v>
      </c>
      <c r="D37" s="15" t="s">
        <v>3</v>
      </c>
      <c r="E37" s="16" t="s">
        <v>4</v>
      </c>
      <c r="F37" s="17" t="s">
        <v>5</v>
      </c>
      <c r="G37" s="14"/>
      <c r="H37" s="14"/>
    </row>
    <row r="38" spans="1:8" s="36" customFormat="1" x14ac:dyDescent="0.25">
      <c r="A38" s="3"/>
      <c r="B38" s="3"/>
      <c r="C38" s="3"/>
      <c r="D38" s="18"/>
      <c r="E38" s="19"/>
      <c r="F38" s="20"/>
      <c r="G38" s="14"/>
      <c r="H38" s="14"/>
    </row>
    <row r="39" spans="1:8" s="39" customFormat="1" x14ac:dyDescent="0.25">
      <c r="A39" s="94">
        <v>754</v>
      </c>
      <c r="B39" s="95"/>
      <c r="C39" s="102"/>
      <c r="D39" s="103" t="s">
        <v>29</v>
      </c>
      <c r="E39" s="48">
        <f>E40</f>
        <v>205990</v>
      </c>
      <c r="F39" s="48">
        <v>0</v>
      </c>
      <c r="G39" s="38"/>
      <c r="H39" s="38"/>
    </row>
    <row r="40" spans="1:8" s="39" customFormat="1" x14ac:dyDescent="0.25">
      <c r="A40" s="96"/>
      <c r="B40" s="97">
        <v>75411</v>
      </c>
      <c r="C40" s="104"/>
      <c r="D40" s="103" t="s">
        <v>30</v>
      </c>
      <c r="E40" s="48">
        <f>E42</f>
        <v>205990</v>
      </c>
      <c r="F40" s="48">
        <v>0</v>
      </c>
      <c r="G40" s="38"/>
      <c r="H40" s="38"/>
    </row>
    <row r="41" spans="1:8" s="33" customFormat="1" x14ac:dyDescent="0.25">
      <c r="A41" s="115"/>
      <c r="B41" s="116"/>
      <c r="C41" s="117"/>
      <c r="D41" s="87" t="s">
        <v>39</v>
      </c>
      <c r="E41" s="86">
        <f>E42</f>
        <v>205990</v>
      </c>
      <c r="F41" s="86"/>
      <c r="G41" s="32"/>
      <c r="H41" s="32"/>
    </row>
    <row r="42" spans="1:8" s="13" customFormat="1" x14ac:dyDescent="0.25">
      <c r="A42" s="91"/>
      <c r="B42" s="93"/>
      <c r="C42" s="105">
        <v>4180</v>
      </c>
      <c r="D42" s="106" t="s">
        <v>82</v>
      </c>
      <c r="E42" s="77">
        <f>169000+36990</f>
        <v>205990</v>
      </c>
      <c r="F42" s="77">
        <v>0</v>
      </c>
      <c r="G42" s="14"/>
      <c r="H42" s="14"/>
    </row>
    <row r="43" spans="1:8" s="39" customFormat="1" x14ac:dyDescent="0.25">
      <c r="A43" s="74">
        <v>801</v>
      </c>
      <c r="B43" s="45"/>
      <c r="C43" s="102"/>
      <c r="D43" s="103" t="s">
        <v>16</v>
      </c>
      <c r="E43" s="48">
        <f>E44</f>
        <v>14710</v>
      </c>
      <c r="F43" s="48">
        <v>0</v>
      </c>
      <c r="G43" s="38"/>
      <c r="H43" s="38"/>
    </row>
    <row r="44" spans="1:8" s="13" customFormat="1" x14ac:dyDescent="0.25">
      <c r="A44" s="64"/>
      <c r="B44" s="65">
        <v>80105</v>
      </c>
      <c r="C44" s="107"/>
      <c r="D44" s="67" t="s">
        <v>34</v>
      </c>
      <c r="E44" s="99">
        <f>E45</f>
        <v>14710</v>
      </c>
      <c r="F44" s="77">
        <v>0</v>
      </c>
      <c r="G44" s="14"/>
      <c r="H44" s="14"/>
    </row>
    <row r="45" spans="1:8" s="33" customFormat="1" x14ac:dyDescent="0.25">
      <c r="A45" s="112"/>
      <c r="B45" s="113"/>
      <c r="C45" s="114"/>
      <c r="D45" s="87" t="s">
        <v>40</v>
      </c>
      <c r="E45" s="119">
        <f>E46+E47</f>
        <v>14710</v>
      </c>
      <c r="F45" s="120"/>
      <c r="G45" s="32"/>
      <c r="H45" s="32"/>
    </row>
    <row r="46" spans="1:8" s="13" customFormat="1" x14ac:dyDescent="0.25">
      <c r="A46" s="64"/>
      <c r="B46" s="68"/>
      <c r="C46" s="108">
        <v>4010</v>
      </c>
      <c r="D46" s="118" t="s">
        <v>18</v>
      </c>
      <c r="E46" s="71">
        <v>7710</v>
      </c>
      <c r="F46" s="23"/>
      <c r="G46" s="14"/>
      <c r="H46" s="14"/>
    </row>
    <row r="47" spans="1:8" s="13" customFormat="1" x14ac:dyDescent="0.25">
      <c r="A47" s="64"/>
      <c r="B47" s="68"/>
      <c r="C47" s="108">
        <v>4210</v>
      </c>
      <c r="D47" s="106" t="s">
        <v>15</v>
      </c>
      <c r="E47" s="71">
        <v>7000</v>
      </c>
      <c r="F47" s="23"/>
      <c r="G47" s="14"/>
      <c r="H47" s="14"/>
    </row>
    <row r="48" spans="1:8" s="13" customFormat="1" x14ac:dyDescent="0.25">
      <c r="A48" s="62">
        <v>851</v>
      </c>
      <c r="B48" s="56"/>
      <c r="C48" s="109"/>
      <c r="D48" s="109" t="s">
        <v>35</v>
      </c>
      <c r="E48" s="121">
        <f>E49+E57</f>
        <v>9800</v>
      </c>
      <c r="F48" s="121">
        <v>0</v>
      </c>
      <c r="G48" s="59"/>
      <c r="H48" s="59"/>
    </row>
    <row r="49" spans="1:8" s="13" customFormat="1" x14ac:dyDescent="0.25">
      <c r="A49" s="62"/>
      <c r="B49" s="62">
        <v>85153</v>
      </c>
      <c r="C49" s="109"/>
      <c r="D49" s="109" t="s">
        <v>36</v>
      </c>
      <c r="E49" s="121">
        <f>E50+E55</f>
        <v>3000</v>
      </c>
      <c r="F49" s="23">
        <v>0</v>
      </c>
      <c r="G49" s="14"/>
      <c r="H49" s="14"/>
    </row>
    <row r="50" spans="1:8" s="33" customFormat="1" x14ac:dyDescent="0.25">
      <c r="A50" s="112"/>
      <c r="B50" s="113"/>
      <c r="C50" s="114"/>
      <c r="D50" s="87" t="s">
        <v>41</v>
      </c>
      <c r="E50" s="119">
        <f>SUM(E51:E54)</f>
        <v>1600</v>
      </c>
      <c r="F50" s="122">
        <v>0</v>
      </c>
      <c r="G50" s="32"/>
      <c r="H50" s="32"/>
    </row>
    <row r="51" spans="1:8" s="13" customFormat="1" x14ac:dyDescent="0.25">
      <c r="A51" s="64"/>
      <c r="B51" s="68"/>
      <c r="C51" s="108">
        <v>4110</v>
      </c>
      <c r="D51" s="118" t="s">
        <v>20</v>
      </c>
      <c r="E51" s="71">
        <v>172</v>
      </c>
      <c r="F51" s="23"/>
      <c r="G51" s="14"/>
      <c r="H51" s="14"/>
    </row>
    <row r="52" spans="1:8" s="13" customFormat="1" x14ac:dyDescent="0.25">
      <c r="A52" s="64"/>
      <c r="B52" s="68"/>
      <c r="C52" s="108">
        <v>4120</v>
      </c>
      <c r="D52" s="118" t="s">
        <v>22</v>
      </c>
      <c r="E52" s="71">
        <v>24</v>
      </c>
      <c r="F52" s="23"/>
      <c r="G52" s="14"/>
      <c r="H52" s="14"/>
    </row>
    <row r="53" spans="1:8" s="13" customFormat="1" x14ac:dyDescent="0.25">
      <c r="A53" s="64"/>
      <c r="B53" s="68"/>
      <c r="C53" s="108">
        <v>4170</v>
      </c>
      <c r="D53" s="118" t="s">
        <v>19</v>
      </c>
      <c r="E53" s="71">
        <v>1004</v>
      </c>
      <c r="F53" s="23"/>
      <c r="G53" s="14"/>
      <c r="H53" s="14"/>
    </row>
    <row r="54" spans="1:8" s="13" customFormat="1" x14ac:dyDescent="0.25">
      <c r="A54" s="64"/>
      <c r="B54" s="68"/>
      <c r="C54" s="108">
        <v>4210</v>
      </c>
      <c r="D54" s="106" t="s">
        <v>15</v>
      </c>
      <c r="E54" s="71">
        <v>400</v>
      </c>
      <c r="F54" s="23"/>
      <c r="G54" s="14"/>
      <c r="H54" s="14"/>
    </row>
    <row r="55" spans="1:8" s="33" customFormat="1" x14ac:dyDescent="0.25">
      <c r="A55" s="112"/>
      <c r="B55" s="113"/>
      <c r="C55" s="114"/>
      <c r="D55" s="87" t="s">
        <v>40</v>
      </c>
      <c r="E55" s="119">
        <f>E56</f>
        <v>1400</v>
      </c>
      <c r="F55" s="120">
        <v>0</v>
      </c>
      <c r="G55" s="32"/>
      <c r="H55" s="32"/>
    </row>
    <row r="56" spans="1:8" s="13" customFormat="1" x14ac:dyDescent="0.25">
      <c r="A56" s="64"/>
      <c r="B56" s="68"/>
      <c r="C56" s="108">
        <v>4300</v>
      </c>
      <c r="D56" s="43" t="s">
        <v>24</v>
      </c>
      <c r="E56" s="71">
        <v>1400</v>
      </c>
      <c r="F56" s="23"/>
      <c r="G56" s="14"/>
      <c r="H56" s="14"/>
    </row>
    <row r="57" spans="1:8" s="13" customFormat="1" x14ac:dyDescent="0.25">
      <c r="A57" s="11"/>
      <c r="B57" s="21">
        <v>85154</v>
      </c>
      <c r="C57" s="22"/>
      <c r="D57" s="22" t="s">
        <v>38</v>
      </c>
      <c r="E57" s="10">
        <f>E58+E60</f>
        <v>6800</v>
      </c>
      <c r="F57" s="10">
        <v>0</v>
      </c>
      <c r="G57" s="14"/>
      <c r="H57" s="14"/>
    </row>
    <row r="58" spans="1:8" s="33" customFormat="1" x14ac:dyDescent="0.25">
      <c r="A58" s="112"/>
      <c r="B58" s="113"/>
      <c r="C58" s="114"/>
      <c r="D58" s="87" t="s">
        <v>41</v>
      </c>
      <c r="E58" s="119">
        <f>SUM(E59)</f>
        <v>3400</v>
      </c>
      <c r="F58" s="122">
        <v>0</v>
      </c>
      <c r="G58" s="32"/>
      <c r="H58" s="32"/>
    </row>
    <row r="59" spans="1:8" s="13" customFormat="1" x14ac:dyDescent="0.25">
      <c r="A59" s="64"/>
      <c r="B59" s="68"/>
      <c r="C59" s="108">
        <v>4300</v>
      </c>
      <c r="D59" s="43" t="s">
        <v>24</v>
      </c>
      <c r="E59" s="71">
        <v>3400</v>
      </c>
      <c r="F59" s="23"/>
      <c r="G59" s="14"/>
      <c r="H59" s="14"/>
    </row>
    <row r="60" spans="1:8" s="33" customFormat="1" x14ac:dyDescent="0.25">
      <c r="A60" s="112"/>
      <c r="B60" s="113"/>
      <c r="C60" s="114"/>
      <c r="D60" s="87" t="s">
        <v>42</v>
      </c>
      <c r="E60" s="119">
        <f>SUM(E61)</f>
        <v>3400</v>
      </c>
      <c r="F60" s="122">
        <v>0</v>
      </c>
      <c r="G60" s="32"/>
      <c r="H60" s="32"/>
    </row>
    <row r="61" spans="1:8" s="13" customFormat="1" x14ac:dyDescent="0.25">
      <c r="A61" s="72"/>
      <c r="B61" s="73"/>
      <c r="C61" s="108">
        <v>4300</v>
      </c>
      <c r="D61" s="43" t="s">
        <v>24</v>
      </c>
      <c r="E61" s="71">
        <v>3400</v>
      </c>
      <c r="F61" s="23"/>
      <c r="G61" s="14"/>
      <c r="H61" s="14"/>
    </row>
    <row r="62" spans="1:8" s="129" customFormat="1" x14ac:dyDescent="0.25">
      <c r="A62" s="124"/>
      <c r="B62" s="125"/>
      <c r="C62" s="125"/>
      <c r="D62" s="126"/>
      <c r="E62" s="127"/>
      <c r="F62" s="127"/>
      <c r="G62" s="128"/>
      <c r="H62" s="128"/>
    </row>
    <row r="63" spans="1:8" s="136" customFormat="1" x14ac:dyDescent="0.25">
      <c r="A63" s="130"/>
      <c r="B63" s="131"/>
      <c r="C63" s="132"/>
      <c r="D63" s="131"/>
      <c r="E63" s="133"/>
      <c r="F63" s="134"/>
      <c r="G63" s="135"/>
      <c r="H63" s="135"/>
    </row>
    <row r="64" spans="1:8" s="136" customFormat="1" x14ac:dyDescent="0.25">
      <c r="A64" s="130"/>
      <c r="B64" s="130"/>
      <c r="C64" s="137"/>
      <c r="D64" s="123"/>
      <c r="E64" s="138"/>
      <c r="F64" s="41"/>
      <c r="G64" s="135"/>
      <c r="H64" s="135"/>
    </row>
    <row r="65" spans="1:8" s="13" customFormat="1" x14ac:dyDescent="0.25">
      <c r="A65" s="2" t="s">
        <v>0</v>
      </c>
      <c r="B65" s="2" t="s">
        <v>1</v>
      </c>
      <c r="C65" s="2" t="s">
        <v>2</v>
      </c>
      <c r="D65" s="15" t="s">
        <v>3</v>
      </c>
      <c r="E65" s="16" t="s">
        <v>4</v>
      </c>
      <c r="F65" s="17" t="s">
        <v>5</v>
      </c>
      <c r="G65" s="14"/>
      <c r="H65" s="14"/>
    </row>
    <row r="66" spans="1:8" s="13" customFormat="1" x14ac:dyDescent="0.25">
      <c r="A66" s="3"/>
      <c r="B66" s="3"/>
      <c r="C66" s="3"/>
      <c r="D66" s="18"/>
      <c r="E66" s="19"/>
      <c r="F66" s="20"/>
      <c r="G66" s="14"/>
      <c r="H66" s="14"/>
    </row>
    <row r="67" spans="1:8" s="39" customFormat="1" x14ac:dyDescent="0.25">
      <c r="A67" s="74">
        <v>854</v>
      </c>
      <c r="B67" s="45"/>
      <c r="C67" s="102"/>
      <c r="D67" s="103" t="s">
        <v>43</v>
      </c>
      <c r="E67" s="48">
        <f>E68+E72+E76</f>
        <v>88000</v>
      </c>
      <c r="F67" s="48">
        <f>F83</f>
        <v>88000</v>
      </c>
      <c r="G67" s="38"/>
      <c r="H67" s="38"/>
    </row>
    <row r="68" spans="1:8" s="13" customFormat="1" x14ac:dyDescent="0.25">
      <c r="A68" s="64"/>
      <c r="B68" s="65">
        <v>85410</v>
      </c>
      <c r="C68" s="107"/>
      <c r="D68" s="67" t="s">
        <v>44</v>
      </c>
      <c r="E68" s="99">
        <f>E69</f>
        <v>16750</v>
      </c>
      <c r="F68" s="48">
        <v>0</v>
      </c>
      <c r="G68" s="14"/>
      <c r="H68" s="14"/>
    </row>
    <row r="69" spans="1:8" s="33" customFormat="1" x14ac:dyDescent="0.25">
      <c r="A69" s="112"/>
      <c r="B69" s="113"/>
      <c r="C69" s="114"/>
      <c r="D69" s="87" t="s">
        <v>45</v>
      </c>
      <c r="E69" s="119">
        <f>E70+E71</f>
        <v>16750</v>
      </c>
      <c r="F69" s="122">
        <v>0</v>
      </c>
      <c r="G69" s="32"/>
      <c r="H69" s="32"/>
    </row>
    <row r="70" spans="1:8" s="13" customFormat="1" x14ac:dyDescent="0.25">
      <c r="A70" s="64"/>
      <c r="B70" s="68"/>
      <c r="C70" s="108">
        <v>4210</v>
      </c>
      <c r="D70" s="43" t="s">
        <v>15</v>
      </c>
      <c r="E70" s="71">
        <v>4690</v>
      </c>
      <c r="F70" s="23"/>
      <c r="G70" s="14"/>
      <c r="H70" s="14"/>
    </row>
    <row r="71" spans="1:8" s="13" customFormat="1" x14ac:dyDescent="0.25">
      <c r="A71" s="64"/>
      <c r="B71" s="68"/>
      <c r="C71" s="108">
        <v>4270</v>
      </c>
      <c r="D71" s="43" t="s">
        <v>23</v>
      </c>
      <c r="E71" s="71">
        <v>12060</v>
      </c>
      <c r="F71" s="23"/>
      <c r="G71" s="14"/>
      <c r="H71" s="14"/>
    </row>
    <row r="72" spans="1:8" s="13" customFormat="1" x14ac:dyDescent="0.25">
      <c r="A72" s="64"/>
      <c r="B72" s="140">
        <v>85411</v>
      </c>
      <c r="C72" s="107"/>
      <c r="D72" s="67" t="s">
        <v>46</v>
      </c>
      <c r="E72" s="99">
        <f>E73</f>
        <v>11750</v>
      </c>
      <c r="F72" s="48">
        <v>0</v>
      </c>
      <c r="G72" s="14"/>
      <c r="H72" s="14"/>
    </row>
    <row r="73" spans="1:8" s="33" customFormat="1" x14ac:dyDescent="0.25">
      <c r="A73" s="112"/>
      <c r="B73" s="112"/>
      <c r="C73" s="114"/>
      <c r="D73" s="87" t="s">
        <v>45</v>
      </c>
      <c r="E73" s="119">
        <f>E74+E75</f>
        <v>11750</v>
      </c>
      <c r="F73" s="122">
        <v>0</v>
      </c>
      <c r="G73" s="32"/>
      <c r="H73" s="32"/>
    </row>
    <row r="74" spans="1:8" s="13" customFormat="1" x14ac:dyDescent="0.25">
      <c r="A74" s="64"/>
      <c r="B74" s="64"/>
      <c r="C74" s="108">
        <v>4210</v>
      </c>
      <c r="D74" s="43" t="s">
        <v>15</v>
      </c>
      <c r="E74" s="71">
        <v>5810</v>
      </c>
      <c r="F74" s="23"/>
      <c r="G74" s="14"/>
      <c r="H74" s="14"/>
    </row>
    <row r="75" spans="1:8" s="13" customFormat="1" x14ac:dyDescent="0.25">
      <c r="A75" s="64"/>
      <c r="B75" s="72"/>
      <c r="C75" s="108">
        <v>4270</v>
      </c>
      <c r="D75" s="43" t="s">
        <v>23</v>
      </c>
      <c r="E75" s="71">
        <v>5940</v>
      </c>
      <c r="F75" s="23"/>
      <c r="G75" s="14"/>
      <c r="H75" s="14"/>
    </row>
    <row r="76" spans="1:8" s="39" customFormat="1" x14ac:dyDescent="0.25">
      <c r="A76" s="111"/>
      <c r="B76" s="65">
        <v>85416</v>
      </c>
      <c r="C76" s="141"/>
      <c r="D76" s="46" t="s">
        <v>47</v>
      </c>
      <c r="E76" s="142">
        <f>E77+E79+E81</f>
        <v>59500</v>
      </c>
      <c r="F76" s="10">
        <v>0</v>
      </c>
      <c r="G76" s="38"/>
      <c r="H76" s="38"/>
    </row>
    <row r="77" spans="1:8" s="33" customFormat="1" x14ac:dyDescent="0.25">
      <c r="A77" s="112"/>
      <c r="B77" s="113"/>
      <c r="C77" s="143"/>
      <c r="D77" s="44" t="s">
        <v>41</v>
      </c>
      <c r="E77" s="144">
        <f>E78</f>
        <v>22400</v>
      </c>
      <c r="F77" s="51">
        <v>0</v>
      </c>
      <c r="G77" s="32"/>
      <c r="H77" s="32"/>
    </row>
    <row r="78" spans="1:8" s="13" customFormat="1" x14ac:dyDescent="0.25">
      <c r="A78" s="64"/>
      <c r="B78" s="68"/>
      <c r="C78" s="110">
        <v>3240</v>
      </c>
      <c r="D78" s="43" t="s">
        <v>48</v>
      </c>
      <c r="E78" s="139">
        <v>22400</v>
      </c>
      <c r="F78" s="34"/>
      <c r="G78" s="14"/>
      <c r="H78" s="14"/>
    </row>
    <row r="79" spans="1:8" s="33" customFormat="1" x14ac:dyDescent="0.25">
      <c r="A79" s="112"/>
      <c r="B79" s="113"/>
      <c r="C79" s="143"/>
      <c r="D79" s="44" t="s">
        <v>49</v>
      </c>
      <c r="E79" s="144">
        <f>E80</f>
        <v>13300</v>
      </c>
      <c r="F79" s="51">
        <v>0</v>
      </c>
      <c r="G79" s="32"/>
      <c r="H79" s="32"/>
    </row>
    <row r="80" spans="1:8" s="13" customFormat="1" x14ac:dyDescent="0.25">
      <c r="A80" s="64"/>
      <c r="B80" s="68"/>
      <c r="C80" s="110">
        <v>3240</v>
      </c>
      <c r="D80" s="43" t="s">
        <v>48</v>
      </c>
      <c r="E80" s="139">
        <v>13300</v>
      </c>
      <c r="F80" s="34"/>
      <c r="G80" s="14"/>
      <c r="H80" s="14"/>
    </row>
    <row r="81" spans="1:8" s="33" customFormat="1" x14ac:dyDescent="0.25">
      <c r="A81" s="112"/>
      <c r="B81" s="113"/>
      <c r="C81" s="143"/>
      <c r="D81" s="44" t="s">
        <v>42</v>
      </c>
      <c r="E81" s="144">
        <f>E82</f>
        <v>23800</v>
      </c>
      <c r="F81" s="51">
        <v>0</v>
      </c>
      <c r="G81" s="32"/>
      <c r="H81" s="32"/>
    </row>
    <row r="82" spans="1:8" s="13" customFormat="1" x14ac:dyDescent="0.25">
      <c r="A82" s="64"/>
      <c r="B82" s="68"/>
      <c r="C82" s="110">
        <v>3240</v>
      </c>
      <c r="D82" s="43" t="s">
        <v>48</v>
      </c>
      <c r="E82" s="139">
        <v>23800</v>
      </c>
      <c r="F82" s="10"/>
      <c r="G82" s="14"/>
      <c r="H82" s="14"/>
    </row>
    <row r="83" spans="1:8" s="13" customFormat="1" x14ac:dyDescent="0.25">
      <c r="A83" s="88"/>
      <c r="B83" s="89">
        <v>85495</v>
      </c>
      <c r="C83" s="30"/>
      <c r="D83" s="28" t="s">
        <v>17</v>
      </c>
      <c r="E83" s="29">
        <f>E84</f>
        <v>0</v>
      </c>
      <c r="F83" s="29">
        <f>F84</f>
        <v>88000</v>
      </c>
      <c r="G83" s="14"/>
      <c r="H83" s="14"/>
    </row>
    <row r="84" spans="1:8" s="33" customFormat="1" x14ac:dyDescent="0.25">
      <c r="A84" s="63"/>
      <c r="B84" s="83"/>
      <c r="C84" s="84"/>
      <c r="D84" s="52" t="s">
        <v>50</v>
      </c>
      <c r="E84" s="85">
        <f>E85+E86</f>
        <v>0</v>
      </c>
      <c r="F84" s="86">
        <f>F85+F86</f>
        <v>88000</v>
      </c>
      <c r="G84" s="32"/>
      <c r="H84" s="32"/>
    </row>
    <row r="85" spans="1:8" s="13" customFormat="1" x14ac:dyDescent="0.25">
      <c r="A85" s="64"/>
      <c r="B85" s="68"/>
      <c r="C85" s="110">
        <v>3240</v>
      </c>
      <c r="D85" s="43" t="s">
        <v>48</v>
      </c>
      <c r="E85" s="139"/>
      <c r="F85" s="34">
        <v>59500</v>
      </c>
      <c r="G85" s="14"/>
      <c r="H85" s="14"/>
    </row>
    <row r="86" spans="1:8" s="13" customFormat="1" x14ac:dyDescent="0.25">
      <c r="A86" s="64"/>
      <c r="B86" s="68"/>
      <c r="C86" s="110">
        <v>4300</v>
      </c>
      <c r="D86" s="43" t="s">
        <v>24</v>
      </c>
      <c r="E86" s="139"/>
      <c r="F86" s="34">
        <f>E69+E73</f>
        <v>28500</v>
      </c>
      <c r="G86" s="14"/>
      <c r="H86" s="14"/>
    </row>
    <row r="87" spans="1:8" x14ac:dyDescent="0.25">
      <c r="A87" s="8"/>
      <c r="B87" s="22"/>
      <c r="C87" s="27"/>
      <c r="D87" s="22" t="s">
        <v>9</v>
      </c>
      <c r="E87" s="50">
        <f>E67+E48+E43+E39</f>
        <v>318500</v>
      </c>
      <c r="F87" s="50">
        <f>F67+F48+F43+F39</f>
        <v>88000</v>
      </c>
    </row>
    <row r="88" spans="1:8" x14ac:dyDescent="0.25">
      <c r="A88" s="22"/>
      <c r="B88" s="22"/>
      <c r="C88" s="27"/>
      <c r="D88" s="22" t="s">
        <v>10</v>
      </c>
      <c r="E88" s="50">
        <f>E40</f>
        <v>205990</v>
      </c>
      <c r="F88" s="50">
        <v>0</v>
      </c>
    </row>
    <row r="89" spans="1:8" s="13" customFormat="1" x14ac:dyDescent="0.25">
      <c r="A89" s="31"/>
      <c r="B89" s="31"/>
      <c r="C89" s="31"/>
      <c r="D89" s="31"/>
      <c r="E89" s="127"/>
      <c r="F89" s="127"/>
      <c r="G89" s="14"/>
      <c r="H89" s="14"/>
    </row>
    <row r="90" spans="1:8" s="13" customFormat="1" x14ac:dyDescent="0.25">
      <c r="A90" s="31"/>
      <c r="B90" s="31"/>
      <c r="C90" s="31"/>
      <c r="D90" s="31"/>
      <c r="E90" s="127"/>
      <c r="F90" s="134">
        <f>E87-F87</f>
        <v>230500</v>
      </c>
      <c r="G90" s="14"/>
      <c r="H90" s="14"/>
    </row>
    <row r="91" spans="1:8" s="13" customFormat="1" x14ac:dyDescent="0.25">
      <c r="A91" s="31"/>
      <c r="B91" s="31"/>
      <c r="C91" s="31"/>
      <c r="D91" s="31"/>
      <c r="E91" s="127"/>
      <c r="F91" s="127"/>
      <c r="G91" s="14"/>
      <c r="H91" s="14"/>
    </row>
    <row r="92" spans="1:8" s="13" customFormat="1" x14ac:dyDescent="0.25">
      <c r="A92" s="31"/>
      <c r="B92" s="31"/>
      <c r="C92" s="31"/>
      <c r="D92" s="31"/>
      <c r="E92" s="127"/>
      <c r="F92" s="127"/>
      <c r="G92" s="14"/>
      <c r="H92" s="14"/>
    </row>
    <row r="93" spans="1:8" s="13" customFormat="1" x14ac:dyDescent="0.25">
      <c r="A93" s="31"/>
      <c r="B93" s="31"/>
      <c r="C93" s="31"/>
      <c r="D93" s="31"/>
      <c r="E93" s="127"/>
      <c r="F93" s="127"/>
      <c r="G93" s="14"/>
      <c r="H93" s="14"/>
    </row>
    <row r="94" spans="1:8" s="13" customFormat="1" x14ac:dyDescent="0.25">
      <c r="A94" s="31"/>
      <c r="B94" s="31"/>
      <c r="C94" s="31"/>
      <c r="D94" s="31"/>
      <c r="E94" s="127"/>
      <c r="F94" s="127"/>
      <c r="G94" s="14"/>
      <c r="H94" s="14"/>
    </row>
    <row r="95" spans="1:8" s="13" customFormat="1" x14ac:dyDescent="0.25">
      <c r="A95" s="31"/>
      <c r="B95" s="31"/>
      <c r="C95" s="31"/>
      <c r="D95" s="31"/>
      <c r="E95" s="127"/>
      <c r="F95" s="127"/>
      <c r="G95" s="14"/>
      <c r="H95" s="14"/>
    </row>
    <row r="96" spans="1:8" s="13" customFormat="1" x14ac:dyDescent="0.25">
      <c r="A96" s="31"/>
      <c r="B96" s="31"/>
      <c r="C96" s="31"/>
      <c r="D96" s="31"/>
      <c r="E96" s="127"/>
      <c r="F96" s="127"/>
      <c r="G96" s="14"/>
      <c r="H96" s="14"/>
    </row>
    <row r="97" spans="1:8" s="13" customFormat="1" ht="15.75" x14ac:dyDescent="0.25">
      <c r="A97" s="14"/>
      <c r="B97" s="14"/>
      <c r="C97" s="14"/>
      <c r="D97" s="14"/>
      <c r="E97" s="26"/>
      <c r="F97" s="35" t="s">
        <v>26</v>
      </c>
      <c r="G97" s="25"/>
      <c r="H97" s="14"/>
    </row>
    <row r="98" spans="1:8" s="13" customFormat="1" ht="15.75" x14ac:dyDescent="0.25">
      <c r="A98" s="14"/>
      <c r="B98" s="14"/>
      <c r="C98" s="14"/>
      <c r="D98" s="14"/>
      <c r="E98" s="26"/>
      <c r="F98" s="35" t="s">
        <v>12</v>
      </c>
      <c r="G98" s="25"/>
      <c r="H98" s="14"/>
    </row>
    <row r="99" spans="1:8" s="13" customFormat="1" x14ac:dyDescent="0.25">
      <c r="A99" s="14"/>
      <c r="B99" s="14"/>
      <c r="C99" s="14"/>
      <c r="D99" s="14"/>
      <c r="E99" s="26"/>
      <c r="F99" s="35" t="s">
        <v>83</v>
      </c>
      <c r="G99" s="26"/>
      <c r="H99" s="14"/>
    </row>
    <row r="100" spans="1:8" s="39" customFormat="1" x14ac:dyDescent="0.25">
      <c r="A100" s="14"/>
      <c r="B100" s="14"/>
      <c r="C100" s="14"/>
      <c r="D100" s="24" t="s">
        <v>27</v>
      </c>
      <c r="E100" s="26"/>
      <c r="F100" s="26"/>
      <c r="G100" s="38"/>
      <c r="H100" s="38"/>
    </row>
    <row r="101" spans="1:8" s="13" customFormat="1" x14ac:dyDescent="0.25">
      <c r="A101" s="2" t="s">
        <v>0</v>
      </c>
      <c r="B101" s="2" t="s">
        <v>1</v>
      </c>
      <c r="C101" s="2" t="s">
        <v>2</v>
      </c>
      <c r="D101" s="15" t="s">
        <v>3</v>
      </c>
      <c r="E101" s="16" t="s">
        <v>4</v>
      </c>
      <c r="F101" s="17" t="s">
        <v>5</v>
      </c>
      <c r="G101" s="14"/>
      <c r="H101" s="14"/>
    </row>
    <row r="102" spans="1:8" s="36" customFormat="1" x14ac:dyDescent="0.25">
      <c r="A102" s="3"/>
      <c r="B102" s="3"/>
      <c r="C102" s="3"/>
      <c r="D102" s="18"/>
      <c r="E102" s="19"/>
      <c r="F102" s="20"/>
      <c r="G102" s="14"/>
      <c r="H102" s="14"/>
    </row>
    <row r="103" spans="1:8" s="39" customFormat="1" x14ac:dyDescent="0.25">
      <c r="A103" s="74">
        <v>600</v>
      </c>
      <c r="B103" s="45"/>
      <c r="C103" s="75"/>
      <c r="D103" s="46" t="s">
        <v>51</v>
      </c>
      <c r="E103" s="47">
        <f>E104</f>
        <v>13107</v>
      </c>
      <c r="F103" s="48">
        <f>F104</f>
        <v>13107</v>
      </c>
      <c r="G103" s="38"/>
      <c r="H103" s="38"/>
    </row>
    <row r="104" spans="1:8" s="13" customFormat="1" x14ac:dyDescent="0.25">
      <c r="A104" s="64"/>
      <c r="B104" s="65">
        <v>60014</v>
      </c>
      <c r="C104" s="66"/>
      <c r="D104" s="67" t="s">
        <v>52</v>
      </c>
      <c r="E104" s="82">
        <f>E105</f>
        <v>13107</v>
      </c>
      <c r="F104" s="82">
        <f>F105</f>
        <v>13107</v>
      </c>
      <c r="G104" s="14"/>
      <c r="H104" s="14"/>
    </row>
    <row r="105" spans="1:8" s="33" customFormat="1" x14ac:dyDescent="0.25">
      <c r="A105" s="63"/>
      <c r="B105" s="83"/>
      <c r="C105" s="84"/>
      <c r="D105" s="44" t="s">
        <v>53</v>
      </c>
      <c r="E105" s="85">
        <f>E106+E107+E108</f>
        <v>13107</v>
      </c>
      <c r="F105" s="85">
        <f>F106+F107+F108</f>
        <v>13107</v>
      </c>
      <c r="G105" s="32"/>
      <c r="H105" s="32"/>
    </row>
    <row r="106" spans="1:8" s="81" customFormat="1" x14ac:dyDescent="0.25">
      <c r="A106" s="42"/>
      <c r="B106" s="78"/>
      <c r="C106" s="79">
        <v>4040</v>
      </c>
      <c r="D106" s="118" t="s">
        <v>80</v>
      </c>
      <c r="E106" s="80"/>
      <c r="F106" s="77">
        <v>13107</v>
      </c>
      <c r="G106" s="35"/>
      <c r="H106" s="35"/>
    </row>
    <row r="107" spans="1:8" s="81" customFormat="1" x14ac:dyDescent="0.25">
      <c r="A107" s="42"/>
      <c r="B107" s="78"/>
      <c r="C107" s="79">
        <v>4110</v>
      </c>
      <c r="D107" s="118" t="s">
        <v>20</v>
      </c>
      <c r="E107" s="80">
        <v>12562</v>
      </c>
      <c r="F107" s="77"/>
      <c r="G107" s="35"/>
      <c r="H107" s="35"/>
    </row>
    <row r="108" spans="1:8" s="81" customFormat="1" x14ac:dyDescent="0.25">
      <c r="A108" s="42"/>
      <c r="B108" s="78"/>
      <c r="C108" s="79">
        <v>6060</v>
      </c>
      <c r="D108" s="90" t="s">
        <v>79</v>
      </c>
      <c r="E108" s="80">
        <v>545</v>
      </c>
      <c r="F108" s="77"/>
      <c r="G108" s="35"/>
      <c r="H108" s="35"/>
    </row>
    <row r="109" spans="1:8" s="39" customFormat="1" x14ac:dyDescent="0.25">
      <c r="A109" s="149">
        <v>754</v>
      </c>
      <c r="B109" s="102"/>
      <c r="C109" s="102"/>
      <c r="D109" s="103" t="s">
        <v>29</v>
      </c>
      <c r="E109" s="50">
        <f>E110</f>
        <v>11507</v>
      </c>
      <c r="F109" s="50">
        <f>F110</f>
        <v>11507</v>
      </c>
      <c r="G109" s="38"/>
      <c r="H109" s="38"/>
    </row>
    <row r="110" spans="1:8" s="39" customFormat="1" x14ac:dyDescent="0.25">
      <c r="A110" s="96"/>
      <c r="B110" s="97">
        <v>75411</v>
      </c>
      <c r="C110" s="104"/>
      <c r="D110" s="103" t="s">
        <v>30</v>
      </c>
      <c r="E110" s="50">
        <f>E111</f>
        <v>11507</v>
      </c>
      <c r="F110" s="50">
        <f>F111</f>
        <v>11507</v>
      </c>
      <c r="G110" s="38"/>
      <c r="H110" s="38"/>
    </row>
    <row r="111" spans="1:8" s="33" customFormat="1" x14ac:dyDescent="0.25">
      <c r="A111" s="115"/>
      <c r="B111" s="116"/>
      <c r="C111" s="117"/>
      <c r="D111" s="87" t="s">
        <v>39</v>
      </c>
      <c r="E111" s="120">
        <f>SUM(E112:E119)</f>
        <v>11507</v>
      </c>
      <c r="F111" s="120">
        <f>SUM(F112:F119)</f>
        <v>11507</v>
      </c>
      <c r="G111" s="32"/>
      <c r="H111" s="32"/>
    </row>
    <row r="112" spans="1:8" s="13" customFormat="1" x14ac:dyDescent="0.25">
      <c r="A112" s="92"/>
      <c r="B112" s="42"/>
      <c r="C112" s="105">
        <v>3020</v>
      </c>
      <c r="D112" s="106" t="s">
        <v>54</v>
      </c>
      <c r="E112" s="37"/>
      <c r="F112" s="37">
        <v>560</v>
      </c>
      <c r="G112" s="14"/>
      <c r="H112" s="14"/>
    </row>
    <row r="113" spans="1:8" x14ac:dyDescent="0.25">
      <c r="A113" s="145"/>
      <c r="B113" s="147"/>
      <c r="C113" s="150">
        <v>3070</v>
      </c>
      <c r="D113" s="150" t="s">
        <v>55</v>
      </c>
      <c r="E113" s="40"/>
      <c r="F113" s="40">
        <v>605</v>
      </c>
    </row>
    <row r="114" spans="1:8" x14ac:dyDescent="0.25">
      <c r="A114" s="145"/>
      <c r="B114" s="147"/>
      <c r="C114" s="150">
        <v>4020</v>
      </c>
      <c r="D114" s="150" t="s">
        <v>56</v>
      </c>
      <c r="E114" s="40">
        <v>707</v>
      </c>
      <c r="F114" s="40"/>
    </row>
    <row r="115" spans="1:8" x14ac:dyDescent="0.25">
      <c r="A115" s="145"/>
      <c r="B115" s="147"/>
      <c r="C115" s="150">
        <v>4040</v>
      </c>
      <c r="D115" s="150" t="s">
        <v>80</v>
      </c>
      <c r="E115" s="40"/>
      <c r="F115" s="40">
        <v>707</v>
      </c>
    </row>
    <row r="116" spans="1:8" x14ac:dyDescent="0.25">
      <c r="A116" s="145"/>
      <c r="B116" s="147"/>
      <c r="C116" s="150">
        <v>4050</v>
      </c>
      <c r="D116" s="150" t="s">
        <v>57</v>
      </c>
      <c r="E116" s="40"/>
      <c r="F116" s="40">
        <v>9635</v>
      </c>
    </row>
    <row r="117" spans="1:8" x14ac:dyDescent="0.25">
      <c r="A117" s="145"/>
      <c r="B117" s="147"/>
      <c r="C117" s="150">
        <v>4060</v>
      </c>
      <c r="D117" s="150" t="s">
        <v>58</v>
      </c>
      <c r="E117" s="40">
        <v>9635</v>
      </c>
      <c r="F117" s="40"/>
    </row>
    <row r="118" spans="1:8" x14ac:dyDescent="0.25">
      <c r="A118" s="145"/>
      <c r="B118" s="147"/>
      <c r="C118" s="150">
        <v>4480</v>
      </c>
      <c r="D118" s="150" t="s">
        <v>59</v>
      </c>
      <c r="E118" s="40">
        <v>665</v>
      </c>
      <c r="F118" s="40"/>
    </row>
    <row r="119" spans="1:8" x14ac:dyDescent="0.25">
      <c r="A119" s="146"/>
      <c r="B119" s="148"/>
      <c r="C119" s="150">
        <v>4710</v>
      </c>
      <c r="D119" s="150" t="s">
        <v>25</v>
      </c>
      <c r="E119" s="40">
        <v>500</v>
      </c>
      <c r="F119" s="40"/>
    </row>
    <row r="120" spans="1:8" s="39" customFormat="1" x14ac:dyDescent="0.25">
      <c r="A120" s="149">
        <v>801</v>
      </c>
      <c r="B120" s="102"/>
      <c r="C120" s="102"/>
      <c r="D120" s="103" t="s">
        <v>16</v>
      </c>
      <c r="E120" s="152">
        <f>E121+E125+E131+E134+E137</f>
        <v>16974</v>
      </c>
      <c r="F120" s="152">
        <f>F121+F125+F131+F134+F137</f>
        <v>16974</v>
      </c>
      <c r="G120" s="38"/>
      <c r="H120" s="38"/>
    </row>
    <row r="121" spans="1:8" s="13" customFormat="1" x14ac:dyDescent="0.25">
      <c r="A121" s="64"/>
      <c r="B121" s="65">
        <v>80102</v>
      </c>
      <c r="C121" s="107"/>
      <c r="D121" s="67" t="s">
        <v>60</v>
      </c>
      <c r="E121" s="99">
        <f>E122</f>
        <v>4227</v>
      </c>
      <c r="F121" s="99">
        <f>F122</f>
        <v>4227</v>
      </c>
      <c r="G121" s="14"/>
      <c r="H121" s="14"/>
    </row>
    <row r="122" spans="1:8" s="33" customFormat="1" x14ac:dyDescent="0.25">
      <c r="A122" s="112"/>
      <c r="B122" s="113"/>
      <c r="C122" s="114"/>
      <c r="D122" s="87" t="s">
        <v>40</v>
      </c>
      <c r="E122" s="119">
        <f>E123+E124</f>
        <v>4227</v>
      </c>
      <c r="F122" s="119">
        <f>F123+F124</f>
        <v>4227</v>
      </c>
      <c r="G122" s="32"/>
      <c r="H122" s="32"/>
    </row>
    <row r="123" spans="1:8" s="13" customFormat="1" x14ac:dyDescent="0.25">
      <c r="A123" s="64"/>
      <c r="B123" s="68"/>
      <c r="C123" s="108">
        <v>4010</v>
      </c>
      <c r="D123" s="118" t="s">
        <v>18</v>
      </c>
      <c r="E123" s="71">
        <v>4227</v>
      </c>
      <c r="F123" s="23"/>
      <c r="G123" s="14"/>
      <c r="H123" s="14"/>
    </row>
    <row r="124" spans="1:8" s="13" customFormat="1" x14ac:dyDescent="0.25">
      <c r="A124" s="64"/>
      <c r="B124" s="68"/>
      <c r="C124" s="108">
        <v>4040</v>
      </c>
      <c r="D124" s="150" t="s">
        <v>80</v>
      </c>
      <c r="E124" s="71"/>
      <c r="F124" s="151">
        <v>4227</v>
      </c>
      <c r="G124" s="14"/>
      <c r="H124" s="14"/>
    </row>
    <row r="125" spans="1:8" s="13" customFormat="1" x14ac:dyDescent="0.25">
      <c r="A125" s="64"/>
      <c r="B125" s="140">
        <v>80105</v>
      </c>
      <c r="C125" s="107"/>
      <c r="D125" s="67" t="s">
        <v>34</v>
      </c>
      <c r="E125" s="99">
        <f>E126</f>
        <v>3094</v>
      </c>
      <c r="F125" s="99">
        <f>F126</f>
        <v>3094</v>
      </c>
      <c r="G125" s="14"/>
      <c r="H125" s="14"/>
    </row>
    <row r="126" spans="1:8" s="33" customFormat="1" x14ac:dyDescent="0.25">
      <c r="A126" s="112"/>
      <c r="B126" s="112"/>
      <c r="C126" s="114"/>
      <c r="D126" s="87" t="s">
        <v>40</v>
      </c>
      <c r="E126" s="119">
        <f>E127+E128</f>
        <v>3094</v>
      </c>
      <c r="F126" s="119">
        <f>F127+F128</f>
        <v>3094</v>
      </c>
      <c r="G126" s="32"/>
      <c r="H126" s="32"/>
    </row>
    <row r="127" spans="1:8" s="13" customFormat="1" x14ac:dyDescent="0.25">
      <c r="A127" s="64"/>
      <c r="B127" s="64"/>
      <c r="C127" s="108">
        <v>4010</v>
      </c>
      <c r="D127" s="118" t="s">
        <v>18</v>
      </c>
      <c r="E127" s="71">
        <v>3094</v>
      </c>
      <c r="F127" s="23"/>
      <c r="G127" s="14"/>
      <c r="H127" s="14"/>
    </row>
    <row r="128" spans="1:8" s="13" customFormat="1" x14ac:dyDescent="0.25">
      <c r="A128" s="72"/>
      <c r="B128" s="72"/>
      <c r="C128" s="108">
        <v>4040</v>
      </c>
      <c r="D128" s="150" t="s">
        <v>80</v>
      </c>
      <c r="E128" s="71"/>
      <c r="F128" s="151">
        <v>3094</v>
      </c>
      <c r="G128" s="14"/>
      <c r="H128" s="14"/>
    </row>
    <row r="129" spans="1:8" s="13" customFormat="1" x14ac:dyDescent="0.25">
      <c r="A129" s="2" t="s">
        <v>0</v>
      </c>
      <c r="B129" s="2" t="s">
        <v>1</v>
      </c>
      <c r="C129" s="2" t="s">
        <v>2</v>
      </c>
      <c r="D129" s="15" t="s">
        <v>3</v>
      </c>
      <c r="E129" s="16" t="s">
        <v>4</v>
      </c>
      <c r="F129" s="17" t="s">
        <v>5</v>
      </c>
      <c r="G129" s="14"/>
      <c r="H129" s="14"/>
    </row>
    <row r="130" spans="1:8" s="36" customFormat="1" x14ac:dyDescent="0.25">
      <c r="A130" s="3"/>
      <c r="B130" s="3"/>
      <c r="C130" s="3"/>
      <c r="D130" s="18"/>
      <c r="E130" s="19"/>
      <c r="F130" s="20"/>
      <c r="G130" s="14"/>
      <c r="H130" s="14"/>
    </row>
    <row r="131" spans="1:8" s="13" customFormat="1" x14ac:dyDescent="0.25">
      <c r="A131" s="64"/>
      <c r="B131" s="65">
        <v>80115</v>
      </c>
      <c r="C131" s="107"/>
      <c r="D131" s="67" t="s">
        <v>61</v>
      </c>
      <c r="E131" s="99">
        <f>E132</f>
        <v>0</v>
      </c>
      <c r="F131" s="99">
        <f>F132</f>
        <v>4000</v>
      </c>
      <c r="G131" s="14"/>
      <c r="H131" s="14"/>
    </row>
    <row r="132" spans="1:8" s="33" customFormat="1" x14ac:dyDescent="0.25">
      <c r="A132" s="112"/>
      <c r="B132" s="113"/>
      <c r="C132" s="114"/>
      <c r="D132" s="87" t="s">
        <v>49</v>
      </c>
      <c r="E132" s="119">
        <f>E133</f>
        <v>0</v>
      </c>
      <c r="F132" s="119">
        <f>F133</f>
        <v>4000</v>
      </c>
      <c r="G132" s="32"/>
      <c r="H132" s="32"/>
    </row>
    <row r="133" spans="1:8" s="13" customFormat="1" x14ac:dyDescent="0.25">
      <c r="A133" s="64"/>
      <c r="B133" s="68"/>
      <c r="C133" s="108">
        <v>4110</v>
      </c>
      <c r="D133" s="118" t="s">
        <v>20</v>
      </c>
      <c r="E133" s="71">
        <v>0</v>
      </c>
      <c r="F133" s="151">
        <v>4000</v>
      </c>
      <c r="G133" s="14"/>
      <c r="H133" s="14"/>
    </row>
    <row r="134" spans="1:8" s="13" customFormat="1" x14ac:dyDescent="0.25">
      <c r="A134" s="64"/>
      <c r="B134" s="140">
        <v>80117</v>
      </c>
      <c r="C134" s="107"/>
      <c r="D134" s="67" t="s">
        <v>62</v>
      </c>
      <c r="E134" s="99">
        <f>E135</f>
        <v>4000</v>
      </c>
      <c r="F134" s="99">
        <f>F135</f>
        <v>0</v>
      </c>
      <c r="G134" s="14"/>
      <c r="H134" s="14"/>
    </row>
    <row r="135" spans="1:8" s="33" customFormat="1" x14ac:dyDescent="0.25">
      <c r="A135" s="112"/>
      <c r="B135" s="112"/>
      <c r="C135" s="114"/>
      <c r="D135" s="87" t="s">
        <v>49</v>
      </c>
      <c r="E135" s="119">
        <f>E136</f>
        <v>4000</v>
      </c>
      <c r="F135" s="119">
        <f>F136</f>
        <v>0</v>
      </c>
      <c r="G135" s="32"/>
      <c r="H135" s="32"/>
    </row>
    <row r="136" spans="1:8" s="13" customFormat="1" x14ac:dyDescent="0.25">
      <c r="A136" s="64"/>
      <c r="B136" s="64"/>
      <c r="C136" s="108">
        <v>4110</v>
      </c>
      <c r="D136" s="118" t="s">
        <v>20</v>
      </c>
      <c r="E136" s="71">
        <v>4000</v>
      </c>
      <c r="F136" s="23"/>
      <c r="G136" s="14"/>
      <c r="H136" s="14"/>
    </row>
    <row r="137" spans="1:8" s="13" customFormat="1" x14ac:dyDescent="0.25">
      <c r="A137" s="64"/>
      <c r="B137" s="140">
        <v>80144</v>
      </c>
      <c r="C137" s="107"/>
      <c r="D137" s="67" t="s">
        <v>63</v>
      </c>
      <c r="E137" s="99">
        <f>E138</f>
        <v>5653</v>
      </c>
      <c r="F137" s="99">
        <f>F138</f>
        <v>5653</v>
      </c>
      <c r="G137" s="14"/>
      <c r="H137" s="14"/>
    </row>
    <row r="138" spans="1:8" s="33" customFormat="1" x14ac:dyDescent="0.25">
      <c r="A138" s="112"/>
      <c r="B138" s="112"/>
      <c r="C138" s="114"/>
      <c r="D138" s="87" t="s">
        <v>40</v>
      </c>
      <c r="E138" s="119">
        <f>E139+E140</f>
        <v>5653</v>
      </c>
      <c r="F138" s="119">
        <f>F139+F140</f>
        <v>5653</v>
      </c>
      <c r="G138" s="32"/>
      <c r="H138" s="32"/>
    </row>
    <row r="139" spans="1:8" s="13" customFormat="1" x14ac:dyDescent="0.25">
      <c r="A139" s="64"/>
      <c r="B139" s="64"/>
      <c r="C139" s="108">
        <v>4010</v>
      </c>
      <c r="D139" s="118" t="s">
        <v>18</v>
      </c>
      <c r="E139" s="71">
        <v>5653</v>
      </c>
      <c r="F139" s="23"/>
      <c r="G139" s="14"/>
      <c r="H139" s="14"/>
    </row>
    <row r="140" spans="1:8" s="13" customFormat="1" x14ac:dyDescent="0.25">
      <c r="A140" s="72"/>
      <c r="B140" s="72"/>
      <c r="C140" s="108">
        <v>4040</v>
      </c>
      <c r="D140" s="150" t="s">
        <v>80</v>
      </c>
      <c r="E140" s="71"/>
      <c r="F140" s="151">
        <v>5653</v>
      </c>
      <c r="G140" s="14"/>
      <c r="H140" s="14"/>
    </row>
    <row r="141" spans="1:8" s="39" customFormat="1" x14ac:dyDescent="0.25">
      <c r="A141" s="149">
        <v>852</v>
      </c>
      <c r="B141" s="102"/>
      <c r="C141" s="102"/>
      <c r="D141" s="103" t="s">
        <v>64</v>
      </c>
      <c r="E141" s="152">
        <f>E142+E146</f>
        <v>4504</v>
      </c>
      <c r="F141" s="152">
        <f>F142+F146</f>
        <v>4504</v>
      </c>
      <c r="G141" s="38"/>
      <c r="H141" s="38"/>
    </row>
    <row r="142" spans="1:8" s="13" customFormat="1" x14ac:dyDescent="0.25">
      <c r="A142" s="64"/>
      <c r="B142" s="140">
        <v>85202</v>
      </c>
      <c r="C142" s="107"/>
      <c r="D142" s="67" t="s">
        <v>65</v>
      </c>
      <c r="E142" s="99">
        <f>E143</f>
        <v>1909</v>
      </c>
      <c r="F142" s="99">
        <f>F143</f>
        <v>1909</v>
      </c>
      <c r="G142" s="14"/>
      <c r="H142" s="14"/>
    </row>
    <row r="143" spans="1:8" s="33" customFormat="1" x14ac:dyDescent="0.25">
      <c r="A143" s="112"/>
      <c r="B143" s="112"/>
      <c r="C143" s="114"/>
      <c r="D143" s="87" t="s">
        <v>66</v>
      </c>
      <c r="E143" s="119">
        <f>E144+E145</f>
        <v>1909</v>
      </c>
      <c r="F143" s="119">
        <f>F144+F145</f>
        <v>1909</v>
      </c>
      <c r="G143" s="32"/>
      <c r="H143" s="32"/>
    </row>
    <row r="144" spans="1:8" s="13" customFormat="1" x14ac:dyDescent="0.25">
      <c r="A144" s="64"/>
      <c r="B144" s="64"/>
      <c r="C144" s="108">
        <v>4010</v>
      </c>
      <c r="D144" s="118" t="s">
        <v>18</v>
      </c>
      <c r="E144" s="71">
        <v>1909</v>
      </c>
      <c r="F144" s="23"/>
      <c r="G144" s="14"/>
      <c r="H144" s="14"/>
    </row>
    <row r="145" spans="1:8" s="13" customFormat="1" x14ac:dyDescent="0.25">
      <c r="A145" s="64"/>
      <c r="B145" s="72"/>
      <c r="C145" s="108">
        <v>4040</v>
      </c>
      <c r="D145" s="150" t="s">
        <v>80</v>
      </c>
      <c r="E145" s="71"/>
      <c r="F145" s="151">
        <v>1909</v>
      </c>
      <c r="G145" s="14"/>
      <c r="H145" s="14"/>
    </row>
    <row r="146" spans="1:8" s="13" customFormat="1" x14ac:dyDescent="0.25">
      <c r="A146" s="64"/>
      <c r="B146" s="65">
        <v>85218</v>
      </c>
      <c r="C146" s="107"/>
      <c r="D146" s="67" t="s">
        <v>67</v>
      </c>
      <c r="E146" s="99">
        <f>E147</f>
        <v>2595</v>
      </c>
      <c r="F146" s="99">
        <f>F147</f>
        <v>2595</v>
      </c>
      <c r="G146" s="14"/>
      <c r="H146" s="14"/>
    </row>
    <row r="147" spans="1:8" s="33" customFormat="1" x14ac:dyDescent="0.25">
      <c r="A147" s="112"/>
      <c r="B147" s="113"/>
      <c r="C147" s="114"/>
      <c r="D147" s="87" t="s">
        <v>68</v>
      </c>
      <c r="E147" s="119">
        <f>E148+E149</f>
        <v>2595</v>
      </c>
      <c r="F147" s="119">
        <f>F148+F149</f>
        <v>2595</v>
      </c>
      <c r="G147" s="32"/>
      <c r="H147" s="32"/>
    </row>
    <row r="148" spans="1:8" s="13" customFormat="1" x14ac:dyDescent="0.25">
      <c r="A148" s="64"/>
      <c r="B148" s="68"/>
      <c r="C148" s="108">
        <v>4010</v>
      </c>
      <c r="D148" s="118" t="s">
        <v>18</v>
      </c>
      <c r="E148" s="71">
        <v>2595</v>
      </c>
      <c r="F148" s="23"/>
      <c r="G148" s="14"/>
      <c r="H148" s="14"/>
    </row>
    <row r="149" spans="1:8" s="13" customFormat="1" x14ac:dyDescent="0.25">
      <c r="A149" s="64"/>
      <c r="B149" s="68"/>
      <c r="C149" s="108">
        <v>4040</v>
      </c>
      <c r="D149" s="150" t="s">
        <v>80</v>
      </c>
      <c r="E149" s="71"/>
      <c r="F149" s="151">
        <v>2595</v>
      </c>
      <c r="G149" s="14"/>
      <c r="H149" s="14"/>
    </row>
    <row r="150" spans="1:8" s="39" customFormat="1" x14ac:dyDescent="0.25">
      <c r="A150" s="149">
        <v>853</v>
      </c>
      <c r="B150" s="102"/>
      <c r="C150" s="102"/>
      <c r="D150" s="103" t="s">
        <v>21</v>
      </c>
      <c r="E150" s="152">
        <f>E151</f>
        <v>1698</v>
      </c>
      <c r="F150" s="152">
        <f>F151</f>
        <v>1698</v>
      </c>
      <c r="G150" s="38"/>
      <c r="H150" s="38"/>
    </row>
    <row r="151" spans="1:8" s="13" customFormat="1" x14ac:dyDescent="0.25">
      <c r="A151" s="64"/>
      <c r="B151" s="65">
        <v>85321</v>
      </c>
      <c r="C151" s="107"/>
      <c r="D151" s="67" t="s">
        <v>69</v>
      </c>
      <c r="E151" s="99">
        <f>E152</f>
        <v>1698</v>
      </c>
      <c r="F151" s="99">
        <f>F152</f>
        <v>1698</v>
      </c>
      <c r="G151" s="14"/>
      <c r="H151" s="14"/>
    </row>
    <row r="152" spans="1:8" s="33" customFormat="1" x14ac:dyDescent="0.25">
      <c r="A152" s="112"/>
      <c r="B152" s="113"/>
      <c r="C152" s="114"/>
      <c r="D152" s="87" t="s">
        <v>68</v>
      </c>
      <c r="E152" s="119">
        <f>E153+E154</f>
        <v>1698</v>
      </c>
      <c r="F152" s="119">
        <f>F153+F154</f>
        <v>1698</v>
      </c>
      <c r="G152" s="32"/>
      <c r="H152" s="32"/>
    </row>
    <row r="153" spans="1:8" s="13" customFormat="1" x14ac:dyDescent="0.25">
      <c r="A153" s="64"/>
      <c r="B153" s="68"/>
      <c r="C153" s="108">
        <v>4010</v>
      </c>
      <c r="D153" s="118" t="s">
        <v>18</v>
      </c>
      <c r="E153" s="71">
        <v>1698</v>
      </c>
      <c r="F153" s="23"/>
      <c r="G153" s="14"/>
      <c r="H153" s="14"/>
    </row>
    <row r="154" spans="1:8" s="13" customFormat="1" x14ac:dyDescent="0.25">
      <c r="A154" s="64"/>
      <c r="B154" s="68"/>
      <c r="C154" s="108">
        <v>4040</v>
      </c>
      <c r="D154" s="150" t="s">
        <v>80</v>
      </c>
      <c r="E154" s="71"/>
      <c r="F154" s="151">
        <v>1698</v>
      </c>
      <c r="G154" s="14"/>
      <c r="H154" s="14"/>
    </row>
    <row r="155" spans="1:8" s="39" customFormat="1" x14ac:dyDescent="0.25">
      <c r="A155" s="149">
        <v>854</v>
      </c>
      <c r="B155" s="102"/>
      <c r="C155" s="102"/>
      <c r="D155" s="103" t="s">
        <v>43</v>
      </c>
      <c r="E155" s="152">
        <f>E156+E163+E167+E173+E178</f>
        <v>70682</v>
      </c>
      <c r="F155" s="152">
        <f>F156+F163+F167+F173+F178</f>
        <v>70682</v>
      </c>
      <c r="G155" s="38"/>
      <c r="H155" s="38"/>
    </row>
    <row r="156" spans="1:8" s="13" customFormat="1" x14ac:dyDescent="0.25">
      <c r="A156" s="153"/>
      <c r="B156" s="154">
        <v>85403</v>
      </c>
      <c r="C156" s="107"/>
      <c r="D156" s="67" t="s">
        <v>70</v>
      </c>
      <c r="E156" s="99">
        <f>E157</f>
        <v>11262</v>
      </c>
      <c r="F156" s="99">
        <f>F157</f>
        <v>11262</v>
      </c>
      <c r="G156" s="14"/>
      <c r="H156" s="14"/>
    </row>
    <row r="157" spans="1:8" s="33" customFormat="1" x14ac:dyDescent="0.25">
      <c r="A157" s="112"/>
      <c r="B157" s="113"/>
      <c r="C157" s="114"/>
      <c r="D157" s="87" t="s">
        <v>40</v>
      </c>
      <c r="E157" s="119">
        <f>E158+E159</f>
        <v>11262</v>
      </c>
      <c r="F157" s="119">
        <f>F158+F159</f>
        <v>11262</v>
      </c>
      <c r="G157" s="32"/>
      <c r="H157" s="32"/>
    </row>
    <row r="158" spans="1:8" s="13" customFormat="1" x14ac:dyDescent="0.25">
      <c r="A158" s="64"/>
      <c r="B158" s="68"/>
      <c r="C158" s="108">
        <v>4010</v>
      </c>
      <c r="D158" s="118" t="s">
        <v>18</v>
      </c>
      <c r="E158" s="71">
        <v>11262</v>
      </c>
      <c r="F158" s="23"/>
      <c r="G158" s="14"/>
      <c r="H158" s="14"/>
    </row>
    <row r="159" spans="1:8" s="13" customFormat="1" x14ac:dyDescent="0.25">
      <c r="A159" s="72"/>
      <c r="B159" s="73"/>
      <c r="C159" s="108">
        <v>4040</v>
      </c>
      <c r="D159" s="150" t="s">
        <v>80</v>
      </c>
      <c r="E159" s="71"/>
      <c r="F159" s="151">
        <v>11262</v>
      </c>
      <c r="G159" s="14"/>
      <c r="H159" s="14"/>
    </row>
    <row r="161" spans="1:8" s="13" customFormat="1" x14ac:dyDescent="0.25">
      <c r="A161" s="2" t="s">
        <v>0</v>
      </c>
      <c r="B161" s="2" t="s">
        <v>1</v>
      </c>
      <c r="C161" s="2" t="s">
        <v>2</v>
      </c>
      <c r="D161" s="15" t="s">
        <v>3</v>
      </c>
      <c r="E161" s="16" t="s">
        <v>4</v>
      </c>
      <c r="F161" s="17" t="s">
        <v>5</v>
      </c>
      <c r="G161" s="14"/>
      <c r="H161" s="14"/>
    </row>
    <row r="162" spans="1:8" s="36" customFormat="1" x14ac:dyDescent="0.25">
      <c r="A162" s="3"/>
      <c r="B162" s="3"/>
      <c r="C162" s="3"/>
      <c r="D162" s="18"/>
      <c r="E162" s="19"/>
      <c r="F162" s="20"/>
      <c r="G162" s="14"/>
      <c r="H162" s="14"/>
    </row>
    <row r="163" spans="1:8" s="13" customFormat="1" x14ac:dyDescent="0.25">
      <c r="A163" s="153"/>
      <c r="B163" s="154">
        <v>85404</v>
      </c>
      <c r="C163" s="107"/>
      <c r="D163" s="67" t="s">
        <v>71</v>
      </c>
      <c r="E163" s="99">
        <f>E164</f>
        <v>2404</v>
      </c>
      <c r="F163" s="99">
        <f>F164</f>
        <v>2404</v>
      </c>
      <c r="G163" s="14"/>
      <c r="H163" s="14"/>
    </row>
    <row r="164" spans="1:8" s="33" customFormat="1" x14ac:dyDescent="0.25">
      <c r="A164" s="112"/>
      <c r="B164" s="113"/>
      <c r="C164" s="114"/>
      <c r="D164" s="87" t="s">
        <v>40</v>
      </c>
      <c r="E164" s="119">
        <f>E165+E166</f>
        <v>2404</v>
      </c>
      <c r="F164" s="119">
        <f>F165+F166</f>
        <v>2404</v>
      </c>
      <c r="G164" s="32"/>
      <c r="H164" s="32"/>
    </row>
    <row r="165" spans="1:8" s="13" customFormat="1" x14ac:dyDescent="0.25">
      <c r="A165" s="64"/>
      <c r="B165" s="68"/>
      <c r="C165" s="108">
        <v>4010</v>
      </c>
      <c r="D165" s="118" t="s">
        <v>18</v>
      </c>
      <c r="E165" s="71">
        <v>2404</v>
      </c>
      <c r="F165" s="23"/>
      <c r="G165" s="14"/>
      <c r="H165" s="14"/>
    </row>
    <row r="166" spans="1:8" s="13" customFormat="1" x14ac:dyDescent="0.25">
      <c r="A166" s="64"/>
      <c r="B166" s="68"/>
      <c r="C166" s="108">
        <v>4040</v>
      </c>
      <c r="D166" s="150" t="s">
        <v>80</v>
      </c>
      <c r="E166" s="71"/>
      <c r="F166" s="151">
        <v>2404</v>
      </c>
      <c r="G166" s="14"/>
      <c r="H166" s="14"/>
    </row>
    <row r="167" spans="1:8" s="13" customFormat="1" x14ac:dyDescent="0.25">
      <c r="A167" s="64"/>
      <c r="B167" s="154">
        <v>85410</v>
      </c>
      <c r="C167" s="66"/>
      <c r="D167" s="67" t="s">
        <v>44</v>
      </c>
      <c r="E167" s="99">
        <f>E168</f>
        <v>42625</v>
      </c>
      <c r="F167" s="99">
        <f>F168</f>
        <v>42625</v>
      </c>
      <c r="G167" s="14"/>
      <c r="H167" s="14"/>
    </row>
    <row r="168" spans="1:8" s="33" customFormat="1" x14ac:dyDescent="0.25">
      <c r="A168" s="112"/>
      <c r="B168" s="113"/>
      <c r="C168" s="155"/>
      <c r="D168" s="87" t="s">
        <v>45</v>
      </c>
      <c r="E168" s="119">
        <f>E171+E172+E170+E169</f>
        <v>42625</v>
      </c>
      <c r="F168" s="119">
        <f>F171+F172+F170+F169</f>
        <v>42625</v>
      </c>
      <c r="G168" s="32"/>
      <c r="H168" s="32"/>
    </row>
    <row r="169" spans="1:8" s="13" customFormat="1" x14ac:dyDescent="0.25">
      <c r="A169" s="64"/>
      <c r="B169" s="68"/>
      <c r="C169" s="69">
        <v>4010</v>
      </c>
      <c r="D169" s="118" t="s">
        <v>18</v>
      </c>
      <c r="E169" s="71"/>
      <c r="F169" s="151">
        <v>42625</v>
      </c>
      <c r="G169" s="14"/>
      <c r="H169" s="14"/>
    </row>
    <row r="170" spans="1:8" s="13" customFormat="1" x14ac:dyDescent="0.25">
      <c r="A170" s="64"/>
      <c r="B170" s="68"/>
      <c r="C170" s="69">
        <v>4040</v>
      </c>
      <c r="D170" s="150" t="s">
        <v>80</v>
      </c>
      <c r="E170" s="71">
        <v>12625</v>
      </c>
      <c r="F170" s="151"/>
      <c r="G170" s="14"/>
      <c r="H170" s="14"/>
    </row>
    <row r="171" spans="1:8" s="13" customFormat="1" x14ac:dyDescent="0.25">
      <c r="A171" s="64"/>
      <c r="B171" s="68"/>
      <c r="C171" s="69">
        <v>4260</v>
      </c>
      <c r="D171" s="43" t="s">
        <v>72</v>
      </c>
      <c r="E171" s="71">
        <v>15000</v>
      </c>
      <c r="F171" s="151"/>
      <c r="G171" s="14"/>
      <c r="H171" s="14"/>
    </row>
    <row r="172" spans="1:8" s="13" customFormat="1" x14ac:dyDescent="0.25">
      <c r="A172" s="64"/>
      <c r="B172" s="68"/>
      <c r="C172" s="69">
        <v>4300</v>
      </c>
      <c r="D172" s="43" t="s">
        <v>24</v>
      </c>
      <c r="E172" s="71">
        <v>15000</v>
      </c>
      <c r="F172" s="151"/>
      <c r="G172" s="14"/>
      <c r="H172" s="14"/>
    </row>
    <row r="173" spans="1:8" s="13" customFormat="1" x14ac:dyDescent="0.25">
      <c r="A173" s="64"/>
      <c r="B173" s="154">
        <v>85411</v>
      </c>
      <c r="C173" s="66"/>
      <c r="D173" s="67" t="s">
        <v>46</v>
      </c>
      <c r="E173" s="99">
        <f>E174</f>
        <v>11317</v>
      </c>
      <c r="F173" s="99">
        <f>F174</f>
        <v>11317</v>
      </c>
      <c r="G173" s="14"/>
      <c r="H173" s="14"/>
    </row>
    <row r="174" spans="1:8" s="33" customFormat="1" x14ac:dyDescent="0.25">
      <c r="A174" s="112"/>
      <c r="B174" s="113"/>
      <c r="C174" s="155"/>
      <c r="D174" s="87" t="s">
        <v>45</v>
      </c>
      <c r="E174" s="119">
        <f>E177+E176+E175</f>
        <v>11317</v>
      </c>
      <c r="F174" s="119">
        <f>F177+F176+F175</f>
        <v>11317</v>
      </c>
      <c r="G174" s="32"/>
      <c r="H174" s="32"/>
    </row>
    <row r="175" spans="1:8" s="13" customFormat="1" x14ac:dyDescent="0.25">
      <c r="A175" s="64"/>
      <c r="B175" s="68"/>
      <c r="C175" s="69">
        <v>4010</v>
      </c>
      <c r="D175" s="118" t="s">
        <v>18</v>
      </c>
      <c r="E175" s="71"/>
      <c r="F175" s="151">
        <v>11317</v>
      </c>
      <c r="G175" s="14"/>
      <c r="H175" s="14"/>
    </row>
    <row r="176" spans="1:8" s="13" customFormat="1" x14ac:dyDescent="0.25">
      <c r="A176" s="64"/>
      <c r="B176" s="68"/>
      <c r="C176" s="69">
        <v>4040</v>
      </c>
      <c r="D176" s="150" t="s">
        <v>80</v>
      </c>
      <c r="E176" s="71">
        <v>1317</v>
      </c>
      <c r="F176" s="151"/>
      <c r="G176" s="14"/>
      <c r="H176" s="14"/>
    </row>
    <row r="177" spans="1:8" s="13" customFormat="1" x14ac:dyDescent="0.25">
      <c r="A177" s="64"/>
      <c r="B177" s="73"/>
      <c r="C177" s="69">
        <v>4300</v>
      </c>
      <c r="D177" s="43" t="s">
        <v>24</v>
      </c>
      <c r="E177" s="71">
        <v>10000</v>
      </c>
      <c r="F177" s="151"/>
      <c r="G177" s="14"/>
      <c r="H177" s="14"/>
    </row>
    <row r="178" spans="1:8" s="13" customFormat="1" x14ac:dyDescent="0.25">
      <c r="A178" s="64"/>
      <c r="B178" s="154">
        <v>85419</v>
      </c>
      <c r="C178" s="107"/>
      <c r="D178" s="67" t="s">
        <v>73</v>
      </c>
      <c r="E178" s="99">
        <f>E179</f>
        <v>3074</v>
      </c>
      <c r="F178" s="99">
        <f>F179</f>
        <v>3074</v>
      </c>
      <c r="G178" s="14"/>
      <c r="H178" s="14"/>
    </row>
    <row r="179" spans="1:8" s="33" customFormat="1" x14ac:dyDescent="0.25">
      <c r="A179" s="112"/>
      <c r="B179" s="113"/>
      <c r="C179" s="114"/>
      <c r="D179" s="87" t="s">
        <v>40</v>
      </c>
      <c r="E179" s="119">
        <f>E180+E181</f>
        <v>3074</v>
      </c>
      <c r="F179" s="119">
        <f>F180+F181</f>
        <v>3074</v>
      </c>
      <c r="G179" s="32"/>
      <c r="H179" s="32"/>
    </row>
    <row r="180" spans="1:8" s="13" customFormat="1" x14ac:dyDescent="0.25">
      <c r="A180" s="64"/>
      <c r="B180" s="68"/>
      <c r="C180" s="108">
        <v>4010</v>
      </c>
      <c r="D180" s="118" t="s">
        <v>18</v>
      </c>
      <c r="E180" s="71">
        <v>3074</v>
      </c>
      <c r="F180" s="23"/>
      <c r="G180" s="14"/>
      <c r="H180" s="14"/>
    </row>
    <row r="181" spans="1:8" s="13" customFormat="1" x14ac:dyDescent="0.25">
      <c r="A181" s="64"/>
      <c r="B181" s="68"/>
      <c r="C181" s="108">
        <v>4040</v>
      </c>
      <c r="D181" s="150" t="s">
        <v>80</v>
      </c>
      <c r="E181" s="71"/>
      <c r="F181" s="151">
        <v>3074</v>
      </c>
      <c r="G181" s="14"/>
      <c r="H181" s="14"/>
    </row>
    <row r="182" spans="1:8" s="13" customFormat="1" x14ac:dyDescent="0.25">
      <c r="A182" s="156">
        <v>855</v>
      </c>
      <c r="B182" s="156"/>
      <c r="C182" s="156"/>
      <c r="D182" s="156" t="s">
        <v>74</v>
      </c>
      <c r="E182" s="12">
        <f>E183</f>
        <v>4974</v>
      </c>
      <c r="F182" s="12">
        <f>F183</f>
        <v>4974</v>
      </c>
      <c r="G182" s="38"/>
      <c r="H182" s="38"/>
    </row>
    <row r="183" spans="1:8" s="13" customFormat="1" x14ac:dyDescent="0.25">
      <c r="A183" s="64"/>
      <c r="B183" s="65">
        <v>85508</v>
      </c>
      <c r="C183" s="160"/>
      <c r="D183" s="67" t="s">
        <v>75</v>
      </c>
      <c r="E183" s="99">
        <f>E184</f>
        <v>4974</v>
      </c>
      <c r="F183" s="99">
        <f>F184</f>
        <v>4974</v>
      </c>
      <c r="G183" s="14"/>
      <c r="H183" s="14"/>
    </row>
    <row r="184" spans="1:8" s="33" customFormat="1" x14ac:dyDescent="0.25">
      <c r="A184" s="112"/>
      <c r="B184" s="113"/>
      <c r="C184" s="114"/>
      <c r="D184" s="87" t="s">
        <v>68</v>
      </c>
      <c r="E184" s="119">
        <f>E185+E186+E187+E188+E189+E190+E191</f>
        <v>4974</v>
      </c>
      <c r="F184" s="119">
        <f>F185+F186+F187+F188+F189+F190+F191</f>
        <v>4974</v>
      </c>
      <c r="G184" s="32"/>
      <c r="H184" s="32"/>
    </row>
    <row r="185" spans="1:8" s="13" customFormat="1" x14ac:dyDescent="0.25">
      <c r="A185" s="64"/>
      <c r="B185" s="68"/>
      <c r="C185" s="108">
        <v>4010</v>
      </c>
      <c r="D185" s="118" t="s">
        <v>18</v>
      </c>
      <c r="E185" s="71">
        <v>274</v>
      </c>
      <c r="F185" s="23"/>
      <c r="G185" s="14"/>
      <c r="H185" s="14"/>
    </row>
    <row r="186" spans="1:8" s="13" customFormat="1" x14ac:dyDescent="0.25">
      <c r="A186" s="64"/>
      <c r="B186" s="68"/>
      <c r="C186" s="108">
        <v>4040</v>
      </c>
      <c r="D186" s="150" t="s">
        <v>80</v>
      </c>
      <c r="E186" s="71"/>
      <c r="F186" s="151">
        <v>274</v>
      </c>
      <c r="G186" s="14"/>
      <c r="H186" s="14"/>
    </row>
    <row r="187" spans="1:8" s="13" customFormat="1" x14ac:dyDescent="0.25">
      <c r="A187" s="147"/>
      <c r="B187" s="147"/>
      <c r="C187" s="157">
        <v>3110</v>
      </c>
      <c r="D187" s="150" t="s">
        <v>76</v>
      </c>
      <c r="E187" s="40"/>
      <c r="F187" s="40">
        <v>3700</v>
      </c>
    </row>
    <row r="188" spans="1:8" s="13" customFormat="1" x14ac:dyDescent="0.25">
      <c r="A188" s="147"/>
      <c r="B188" s="147"/>
      <c r="C188" s="157">
        <v>4210</v>
      </c>
      <c r="D188" s="43" t="s">
        <v>15</v>
      </c>
      <c r="E188" s="40">
        <v>3500</v>
      </c>
      <c r="F188" s="40"/>
    </row>
    <row r="189" spans="1:8" s="13" customFormat="1" x14ac:dyDescent="0.25">
      <c r="A189" s="148"/>
      <c r="B189" s="148"/>
      <c r="C189" s="157">
        <v>4300</v>
      </c>
      <c r="D189" s="43" t="s">
        <v>24</v>
      </c>
      <c r="E189" s="40">
        <v>200</v>
      </c>
      <c r="F189" s="40"/>
    </row>
    <row r="190" spans="1:8" s="136" customFormat="1" x14ac:dyDescent="0.25">
      <c r="A190" s="158"/>
      <c r="B190" s="159"/>
      <c r="C190" s="150">
        <v>4410</v>
      </c>
      <c r="D190" s="150" t="s">
        <v>77</v>
      </c>
      <c r="E190" s="40"/>
      <c r="F190" s="40">
        <v>1000</v>
      </c>
    </row>
    <row r="191" spans="1:8" s="136" customFormat="1" x14ac:dyDescent="0.25">
      <c r="A191" s="146"/>
      <c r="B191" s="148"/>
      <c r="C191" s="150">
        <v>4430</v>
      </c>
      <c r="D191" s="106" t="s">
        <v>78</v>
      </c>
      <c r="E191" s="40">
        <v>1000</v>
      </c>
      <c r="F191" s="40"/>
    </row>
    <row r="192" spans="1:8" s="13" customFormat="1" x14ac:dyDescent="0.25">
      <c r="A192" s="22"/>
      <c r="B192" s="22"/>
      <c r="C192" s="27"/>
      <c r="D192" s="22" t="s">
        <v>28</v>
      </c>
      <c r="E192" s="50">
        <f>E182+E155+E150+E141+E120+E109+E103</f>
        <v>123446</v>
      </c>
      <c r="F192" s="50">
        <f>F182+F155+F150+F141+F120+F109+F103</f>
        <v>123446</v>
      </c>
      <c r="G192" s="14"/>
      <c r="H192" s="14"/>
    </row>
    <row r="193" spans="1:8" s="136" customFormat="1" x14ac:dyDescent="0.25">
      <c r="A193" s="135"/>
      <c r="B193" s="135"/>
      <c r="C193" s="135"/>
      <c r="D193" s="135"/>
      <c r="E193" s="76"/>
      <c r="F193" s="76"/>
      <c r="G193" s="135"/>
      <c r="H193" s="135"/>
    </row>
    <row r="194" spans="1:8" s="136" customFormat="1" x14ac:dyDescent="0.25">
      <c r="A194" s="135"/>
      <c r="B194" s="135"/>
      <c r="C194" s="135"/>
      <c r="D194" s="135"/>
      <c r="E194" s="76"/>
      <c r="F194" s="76"/>
      <c r="G194" s="135"/>
      <c r="H194" s="135"/>
    </row>
    <row r="195" spans="1:8" s="136" customFormat="1" x14ac:dyDescent="0.25">
      <c r="A195" s="135"/>
      <c r="B195" s="135"/>
      <c r="C195" s="135"/>
      <c r="D195" s="135"/>
      <c r="E195" s="76"/>
      <c r="F195" s="76"/>
      <c r="G195" s="135"/>
      <c r="H195" s="135"/>
    </row>
    <row r="196" spans="1:8" s="136" customFormat="1" x14ac:dyDescent="0.25">
      <c r="A196" s="135"/>
      <c r="B196" s="135"/>
      <c r="C196" s="135"/>
      <c r="D196" s="135"/>
      <c r="E196" s="76"/>
      <c r="F196" s="76"/>
      <c r="G196" s="135"/>
      <c r="H196" s="135"/>
    </row>
    <row r="197" spans="1:8" s="136" customFormat="1" x14ac:dyDescent="0.25">
      <c r="A197" s="135"/>
      <c r="B197" s="135"/>
      <c r="C197" s="135"/>
      <c r="D197" s="135"/>
      <c r="E197" s="76"/>
      <c r="F197" s="76"/>
      <c r="G197" s="135"/>
      <c r="H197" s="135"/>
    </row>
    <row r="198" spans="1:8" s="136" customFormat="1" x14ac:dyDescent="0.25">
      <c r="A198" s="135"/>
      <c r="B198" s="135"/>
      <c r="C198" s="135"/>
      <c r="D198" s="135"/>
      <c r="E198" s="76"/>
      <c r="F198" s="76"/>
      <c r="G198" s="135"/>
      <c r="H198" s="135"/>
    </row>
    <row r="199" spans="1:8" s="136" customFormat="1" x14ac:dyDescent="0.25">
      <c r="A199" s="135"/>
      <c r="B199" s="135"/>
      <c r="C199" s="135"/>
      <c r="D199" s="135"/>
      <c r="E199" s="76"/>
      <c r="F199" s="76"/>
      <c r="G199" s="135"/>
      <c r="H199" s="135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2021-03-24T13:21:02Z</cp:lastPrinted>
  <dcterms:created xsi:type="dcterms:W3CDTF">2015-09-08T08:14:30Z</dcterms:created>
  <dcterms:modified xsi:type="dcterms:W3CDTF">2021-03-24T13:25:06Z</dcterms:modified>
</cp:coreProperties>
</file>