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.Buniak\Desktop\"/>
    </mc:Choice>
  </mc:AlternateContent>
  <bookViews>
    <workbookView xWindow="0" yWindow="0" windowWidth="28800" windowHeight="1243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E88" i="1"/>
  <c r="F63" i="1"/>
  <c r="F74" i="1"/>
  <c r="E74" i="1"/>
  <c r="F65" i="1"/>
  <c r="E65" i="1"/>
  <c r="F134" i="1" l="1"/>
  <c r="F133" i="1" s="1"/>
  <c r="E134" i="1"/>
  <c r="E133" i="1" s="1"/>
  <c r="F73" i="1"/>
  <c r="E73" i="1"/>
  <c r="F64" i="1"/>
  <c r="E64" i="1"/>
  <c r="E63" i="1" l="1"/>
  <c r="E24" i="1"/>
  <c r="F114" i="1" l="1"/>
  <c r="E114" i="1"/>
  <c r="E123" i="1"/>
  <c r="E122" i="1" s="1"/>
  <c r="E121" i="1" s="1"/>
  <c r="F123" i="1"/>
  <c r="F122" i="1" s="1"/>
  <c r="F121" i="1" s="1"/>
  <c r="F139" i="1" l="1"/>
  <c r="F138" i="1" s="1"/>
  <c r="F137" i="1" s="1"/>
  <c r="E139" i="1"/>
  <c r="E138" i="1" s="1"/>
  <c r="E137" i="1" s="1"/>
  <c r="E56" i="1"/>
  <c r="E54" i="1"/>
  <c r="F58" i="1"/>
  <c r="E58" i="1"/>
  <c r="F49" i="1"/>
  <c r="E82" i="1"/>
  <c r="F82" i="1"/>
  <c r="F81" i="1" l="1"/>
  <c r="F80" i="1" s="1"/>
  <c r="F89" i="1"/>
  <c r="E53" i="1"/>
  <c r="E89" i="1" s="1"/>
  <c r="E81" i="1"/>
  <c r="E80" i="1" s="1"/>
  <c r="F46" i="1"/>
  <c r="F45" i="1" s="1"/>
  <c r="E46" i="1"/>
  <c r="E45" i="1" s="1"/>
  <c r="F24" i="1"/>
  <c r="E49" i="1" l="1"/>
  <c r="F12" i="1"/>
  <c r="F11" i="1" s="1"/>
  <c r="E12" i="1"/>
  <c r="E11" i="1" s="1"/>
  <c r="F16" i="1" l="1"/>
  <c r="F15" i="1" s="1"/>
  <c r="E16" i="1"/>
  <c r="E15" i="1" s="1"/>
  <c r="F113" i="1" l="1"/>
  <c r="E113" i="1"/>
  <c r="F129" i="1" l="1"/>
  <c r="F128" i="1" s="1"/>
  <c r="E129" i="1"/>
  <c r="E128" i="1" s="1"/>
  <c r="E127" i="1" l="1"/>
  <c r="E142" i="1" s="1"/>
  <c r="F142" i="1"/>
  <c r="F127" i="1"/>
  <c r="F20" i="1"/>
  <c r="F19" i="1" s="1"/>
  <c r="F23" i="1" s="1"/>
  <c r="E20" i="1"/>
  <c r="E19" i="1" s="1"/>
  <c r="E23" i="1" s="1"/>
  <c r="F25" i="1" l="1"/>
  <c r="F90" i="1" l="1"/>
</calcChain>
</file>

<file path=xl/sharedStrings.xml><?xml version="1.0" encoding="utf-8"?>
<sst xmlns="http://schemas.openxmlformats.org/spreadsheetml/2006/main" count="134" uniqueCount="65">
  <si>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</si>
  <si>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</si>
  <si>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</si>
  <si>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</si>
  <si>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</si>
  <si>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</si>
  <si>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DOCHODY </t>
  </si>
  <si>
    <t xml:space="preserve">WYDATKI </t>
  </si>
  <si>
    <t xml:space="preserve">Razem dochody </t>
  </si>
  <si>
    <t xml:space="preserve">Razem wydatki </t>
  </si>
  <si>
    <t xml:space="preserve">w tym:  na zadania zlecone </t>
  </si>
  <si>
    <t xml:space="preserve"> w tym:    na zadania zlecone </t>
  </si>
  <si>
    <t xml:space="preserve">Zarządu Powiatu Świdwińskiego </t>
  </si>
  <si>
    <t>Załącznik Nr  1  do Uchwały</t>
  </si>
  <si>
    <t>Załącznik Nr  2  do Uchwały</t>
  </si>
  <si>
    <t>Załącznik Nr  3  do Uchwały</t>
  </si>
  <si>
    <t>PRZENIESIENIA PLANOWANYCH WYDATKÓW</t>
  </si>
  <si>
    <t>Razem przeniesienia</t>
  </si>
  <si>
    <t>OŚWIATA I WYCHOWANIE</t>
  </si>
  <si>
    <t>Technika</t>
  </si>
  <si>
    <t>Składki na Fundusz Pracy</t>
  </si>
  <si>
    <t>Składki na ubezpieczenia społeczne</t>
  </si>
  <si>
    <t>Dotacje celowe otrzymane z budżetu państwa na zadania bieżące z zakresu administracji</t>
  </si>
  <si>
    <t xml:space="preserve">rządowej oraz inne zadania zlecone ustawami realizowane przez powiat </t>
  </si>
  <si>
    <t>Pozostała działalność</t>
  </si>
  <si>
    <t>Wynagrodzenia bezosobowe</t>
  </si>
  <si>
    <t>Zakup usług pozostałych</t>
  </si>
  <si>
    <t>Starostwo Powiatowe w Świdwinie</t>
  </si>
  <si>
    <t>Wynagrodzenia osobowe pracowników</t>
  </si>
  <si>
    <t>Zakup materiałów i wyposażenia</t>
  </si>
  <si>
    <t>Wydatki osobowe niezaliczane do wynagrodzeń</t>
  </si>
  <si>
    <t>GOSPODARKA KOMUNALNA I OCHRONA ŚRODOWISKA</t>
  </si>
  <si>
    <t>Wpływy i wydatki związane z gromadzeniem środków z opłat i kar za korzystanie ze środowiska</t>
  </si>
  <si>
    <t>BEZPIECZEŃSTWO PUBLICZNE I OCHRONA PRZECIWPOŻAROWA</t>
  </si>
  <si>
    <t>Komendy powiatowe Państwowej Straży Pożarnej</t>
  </si>
  <si>
    <t>Zapewnienie uczniom prawa do bezpłatnego dostępu do podręczników, materiałów edukacyjnych lub materiałów ćwiczeniowych</t>
  </si>
  <si>
    <t>RODZINA</t>
  </si>
  <si>
    <t>Wsparcie rodziny</t>
  </si>
  <si>
    <t>Komenda Powiatowej Straży Pożarnej w Świdwinie</t>
  </si>
  <si>
    <t>Równoważniki pieniężne i ekwiwalenty dla funkcjonariuszy oraz pozostałe należności</t>
  </si>
  <si>
    <t>Zespół Szkół Rolniczych CKZ w Świdwinie</t>
  </si>
  <si>
    <t>Powiatowe Centrum Pomocy Rodzinie w Świdwinie</t>
  </si>
  <si>
    <t>Świadczenia społeczne</t>
  </si>
  <si>
    <t>Zespół Placówek Specjalnych w Sławoborzu</t>
  </si>
  <si>
    <t>Młodzieżowy Ośrodek Wychowawczy w Rzepczynie</t>
  </si>
  <si>
    <t>Zakup środków dydaktycznych i książek</t>
  </si>
  <si>
    <t xml:space="preserve">Szkolenia pracowników </t>
  </si>
  <si>
    <t>Rodziny zastępcze</t>
  </si>
  <si>
    <t>Zakup energii</t>
  </si>
  <si>
    <t>DZIAŁALNOŚĆ USŁUGOWA</t>
  </si>
  <si>
    <t>Nadzór budowlany</t>
  </si>
  <si>
    <t>Szkolenia członków korpusu służby cywilnej</t>
  </si>
  <si>
    <t>Wynagrodzenia osobowe członków korpusu służby cywilnej</t>
  </si>
  <si>
    <t>Nr 84/247/21 dnia 21.07.2021r.</t>
  </si>
  <si>
    <t>0 10</t>
  </si>
  <si>
    <t>ROLNICTWO I ŁOWIECTWO</t>
  </si>
  <si>
    <t>0 1005</t>
  </si>
  <si>
    <t>Prace geodezyjno-urządzeniowe na potrzeby rolnictwa</t>
  </si>
  <si>
    <t>EDUKACYJNA OPIEKA WYCHOWAWCZA</t>
  </si>
  <si>
    <t>Internaty i bursy szkolne</t>
  </si>
  <si>
    <t>Zespół Placówek Oświatowych w Połczynie Zdroju</t>
  </si>
  <si>
    <t xml:space="preserve">Wynagrodzenia osobowe pracowników </t>
  </si>
  <si>
    <t>Domy wczasów dziecięcych</t>
  </si>
  <si>
    <t>Działalność placówek opiekuńczo - wychowawczych</t>
  </si>
  <si>
    <t>Centrum Placówek Opiekuńczo - Wychowawczych w Świdwinie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</si>
</sst>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Border="1" applyAlignment="1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0" borderId="7" xfId="0" applyFont="1" applyBorder="1" applyAlignment="1"/>
    <xf numFmtId="164" fontId="2" fillId="0" borderId="7" xfId="0" applyNumberFormat="1" applyFont="1" applyBorder="1" applyAlignment="1"/>
    <xf numFmtId="0" fontId="2" fillId="0" borderId="0" xfId="0" applyFont="1" applyAlignment="1">
      <alignment horizontal="left"/>
    </xf>
    <xf numFmtId="164" fontId="1" fillId="0" borderId="0" xfId="0" applyNumberFormat="1" applyFo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0" fontId="2" fillId="0" borderId="0" xfId="0" applyFont="1"/>
    <xf numFmtId="0" fontId="5" fillId="0" borderId="0" xfId="0" applyFont="1"/>
    <xf numFmtId="164" fontId="2" fillId="0" borderId="0" xfId="0" applyNumberFormat="1" applyFont="1" applyBorder="1" applyAlignment="1"/>
    <xf numFmtId="0" fontId="1" fillId="0" borderId="8" xfId="0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0" fontId="1" fillId="0" borderId="7" xfId="0" applyFont="1" applyBorder="1" applyAlignment="1"/>
    <xf numFmtId="164" fontId="2" fillId="0" borderId="7" xfId="0" applyNumberFormat="1" applyFont="1" applyBorder="1" applyAlignment="1">
      <alignment horizontal="right"/>
    </xf>
    <xf numFmtId="0" fontId="6" fillId="0" borderId="7" xfId="0" applyFont="1" applyBorder="1"/>
    <xf numFmtId="164" fontId="1" fillId="0" borderId="0" xfId="0" applyNumberFormat="1" applyFont="1" applyBorder="1"/>
    <xf numFmtId="164" fontId="1" fillId="0" borderId="6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164" fontId="2" fillId="0" borderId="9" xfId="0" applyNumberFormat="1" applyFont="1" applyBorder="1" applyAlignment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7" fillId="0" borderId="0" xfId="0" applyFont="1"/>
    <xf numFmtId="0" fontId="8" fillId="0" borderId="7" xfId="0" applyFont="1" applyBorder="1"/>
    <xf numFmtId="0" fontId="8" fillId="0" borderId="9" xfId="0" applyFont="1" applyBorder="1"/>
    <xf numFmtId="164" fontId="8" fillId="0" borderId="9" xfId="0" applyNumberFormat="1" applyFont="1" applyBorder="1"/>
    <xf numFmtId="164" fontId="8" fillId="0" borderId="6" xfId="0" applyNumberFormat="1" applyFont="1" applyBorder="1"/>
    <xf numFmtId="0" fontId="2" fillId="0" borderId="2" xfId="0" applyFont="1" applyBorder="1" applyAlignment="1"/>
    <xf numFmtId="0" fontId="2" fillId="0" borderId="6" xfId="0" applyFont="1" applyBorder="1" applyAlignment="1"/>
    <xf numFmtId="0" fontId="2" fillId="0" borderId="5" xfId="0" applyFont="1" applyBorder="1" applyAlignment="1"/>
    <xf numFmtId="164" fontId="2" fillId="0" borderId="4" xfId="0" applyNumberFormat="1" applyFont="1" applyBorder="1" applyAlignment="1"/>
    <xf numFmtId="164" fontId="2" fillId="0" borderId="6" xfId="0" applyNumberFormat="1" applyFont="1" applyBorder="1" applyAlignment="1"/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5" xfId="0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right"/>
    </xf>
    <xf numFmtId="0" fontId="1" fillId="0" borderId="8" xfId="0" applyFont="1" applyBorder="1" applyAlignment="1"/>
    <xf numFmtId="0" fontId="1" fillId="0" borderId="11" xfId="0" applyFont="1" applyBorder="1" applyAlignment="1"/>
    <xf numFmtId="0" fontId="1" fillId="0" borderId="5" xfId="0" applyFont="1" applyBorder="1" applyAlignment="1">
      <alignment horizontal="left"/>
    </xf>
    <xf numFmtId="164" fontId="1" fillId="0" borderId="7" xfId="0" applyNumberFormat="1" applyFont="1" applyBorder="1" applyAlignment="1">
      <alignment horizontal="right"/>
    </xf>
    <xf numFmtId="0" fontId="10" fillId="0" borderId="7" xfId="0" applyFont="1" applyBorder="1"/>
    <xf numFmtId="0" fontId="9" fillId="0" borderId="7" xfId="0" applyFont="1" applyBorder="1" applyAlignment="1"/>
    <xf numFmtId="0" fontId="9" fillId="0" borderId="9" xfId="0" applyFont="1" applyBorder="1" applyAlignment="1"/>
    <xf numFmtId="164" fontId="9" fillId="0" borderId="7" xfId="0" applyNumberFormat="1" applyFont="1" applyBorder="1" applyAlignment="1">
      <alignment horizontal="right"/>
    </xf>
    <xf numFmtId="0" fontId="2" fillId="0" borderId="3" xfId="0" applyFont="1" applyBorder="1" applyAlignment="1"/>
    <xf numFmtId="164" fontId="2" fillId="0" borderId="4" xfId="0" applyNumberFormat="1" applyFont="1" applyBorder="1" applyAlignment="1">
      <alignment horizontal="right"/>
    </xf>
    <xf numFmtId="164" fontId="1" fillId="0" borderId="7" xfId="0" applyNumberFormat="1" applyFont="1" applyBorder="1" applyAlignment="1"/>
    <xf numFmtId="0" fontId="2" fillId="0" borderId="7" xfId="0" applyFont="1" applyBorder="1" applyAlignment="1">
      <alignment horizontal="right"/>
    </xf>
    <xf numFmtId="164" fontId="1" fillId="0" borderId="7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0" xfId="0" applyFont="1" applyBorder="1"/>
    <xf numFmtId="0" fontId="1" fillId="0" borderId="8" xfId="0" applyFont="1" applyBorder="1"/>
    <xf numFmtId="0" fontId="1" fillId="0" borderId="6" xfId="0" applyFont="1" applyBorder="1"/>
    <xf numFmtId="164" fontId="1" fillId="0" borderId="4" xfId="0" applyNumberFormat="1" applyFont="1" applyBorder="1"/>
    <xf numFmtId="164" fontId="1" fillId="0" borderId="6" xfId="0" applyNumberFormat="1" applyFont="1" applyBorder="1"/>
    <xf numFmtId="0" fontId="1" fillId="0" borderId="14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/>
    </xf>
    <xf numFmtId="0" fontId="3" fillId="0" borderId="5" xfId="0" applyFont="1" applyBorder="1" applyAlignment="1"/>
    <xf numFmtId="164" fontId="3" fillId="0" borderId="7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2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right"/>
    </xf>
    <xf numFmtId="0" fontId="1" fillId="0" borderId="7" xfId="0" applyFont="1" applyBorder="1"/>
    <xf numFmtId="164" fontId="1" fillId="0" borderId="7" xfId="0" applyNumberFormat="1" applyFont="1" applyBorder="1"/>
    <xf numFmtId="0" fontId="2" fillId="0" borderId="10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3" xfId="0" applyFont="1" applyBorder="1"/>
    <xf numFmtId="0" fontId="2" fillId="0" borderId="7" xfId="0" applyFont="1" applyBorder="1"/>
    <xf numFmtId="3" fontId="2" fillId="0" borderId="7" xfId="0" applyNumberFormat="1" applyFont="1" applyBorder="1"/>
    <xf numFmtId="0" fontId="2" fillId="0" borderId="2" xfId="0" applyFont="1" applyBorder="1"/>
    <xf numFmtId="0" fontId="2" fillId="0" borderId="9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9" xfId="0" applyFont="1" applyBorder="1"/>
    <xf numFmtId="0" fontId="3" fillId="0" borderId="5" xfId="0" applyFont="1" applyBorder="1" applyAlignment="1">
      <alignment horizontal="left"/>
    </xf>
    <xf numFmtId="164" fontId="3" fillId="0" borderId="7" xfId="0" applyNumberFormat="1" applyFont="1" applyBorder="1"/>
    <xf numFmtId="0" fontId="1" fillId="0" borderId="11" xfId="0" applyFont="1" applyBorder="1" applyAlignment="1">
      <alignment horizontal="center"/>
    </xf>
    <xf numFmtId="0" fontId="1" fillId="0" borderId="9" xfId="0" applyFont="1" applyBorder="1"/>
    <xf numFmtId="0" fontId="1" fillId="0" borderId="5" xfId="0" applyFont="1" applyBorder="1" applyAlignment="1"/>
    <xf numFmtId="0" fontId="2" fillId="0" borderId="8" xfId="0" applyFont="1" applyBorder="1"/>
    <xf numFmtId="0" fontId="2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right"/>
    </xf>
    <xf numFmtId="0" fontId="2" fillId="0" borderId="4" xfId="0" applyFont="1" applyBorder="1" applyAlignment="1"/>
    <xf numFmtId="0" fontId="1" fillId="0" borderId="14" xfId="0" applyFont="1" applyBorder="1" applyAlignment="1">
      <alignment horizontal="center"/>
    </xf>
    <xf numFmtId="164" fontId="2" fillId="0" borderId="7" xfId="0" applyNumberFormat="1" applyFont="1" applyBorder="1"/>
    <xf numFmtId="0" fontId="3" fillId="0" borderId="7" xfId="0" applyFont="1" applyBorder="1"/>
    <xf numFmtId="0" fontId="2" fillId="0" borderId="12" xfId="0" applyFont="1" applyBorder="1"/>
    <xf numFmtId="0" fontId="3" fillId="0" borderId="10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abSelected="1" topLeftCell="A79" workbookViewId="0">
      <selection activeCell="F89" sqref="F89"/>
    </sheetView>
  </sheetViews>
  <sheetFormatPr defaultRowHeight="15" x14ac:dyDescent="0.25"/>
  <cols>
    <col min="1" max="2" width="8.7109375" style="6" customWidth="1"/>
    <col min="3" max="3" width="7" style="6" customWidth="1"/>
    <col min="4" max="4" width="90.42578125" style="9" customWidth="1"/>
    <col min="5" max="6" width="14.28515625" style="19" customWidth="1"/>
    <col min="7" max="7" width="9.140625" style="9"/>
    <col min="8" max="8" width="9.140625" style="1"/>
  </cols>
  <sheetData>
    <row r="1" spans="1:8" s="4" customFormat="1" x14ac:dyDescent="0.25">
      <c r="A1" s="6"/>
      <c r="B1" s="6"/>
      <c r="C1" s="6"/>
      <c r="D1" s="9"/>
      <c r="E1" s="9"/>
      <c r="F1" s="23" t="s">
        <v>13</v>
      </c>
      <c r="G1" s="9"/>
      <c r="H1" s="5"/>
    </row>
    <row r="2" spans="1:8" s="4" customFormat="1" x14ac:dyDescent="0.25">
      <c r="A2" s="6"/>
      <c r="B2" s="6"/>
      <c r="C2" s="6"/>
      <c r="D2" s="9"/>
      <c r="E2" s="9"/>
      <c r="F2" s="23" t="s">
        <v>12</v>
      </c>
      <c r="G2" s="9"/>
      <c r="H2" s="5"/>
    </row>
    <row r="3" spans="1:8" s="4" customFormat="1" x14ac:dyDescent="0.25">
      <c r="A3" s="6"/>
      <c r="B3" s="6"/>
      <c r="C3" s="6"/>
      <c r="D3" s="9"/>
      <c r="E3" s="9"/>
      <c r="F3" s="23" t="s">
        <v>53</v>
      </c>
      <c r="G3" s="9"/>
      <c r="H3" s="5"/>
    </row>
    <row r="4" spans="1:8" s="4" customFormat="1" x14ac:dyDescent="0.25">
      <c r="A4" s="6"/>
      <c r="B4" s="6"/>
      <c r="C4" s="6"/>
      <c r="D4" s="18" t="s">
        <v>6</v>
      </c>
      <c r="E4" s="19"/>
      <c r="F4" s="19"/>
      <c r="G4" s="9"/>
      <c r="H4" s="5"/>
    </row>
    <row r="5" spans="1:8" s="4" customFormat="1" x14ac:dyDescent="0.25">
      <c r="A5" s="2" t="s">
        <v>0</v>
      </c>
      <c r="B5" s="2" t="s">
        <v>1</v>
      </c>
      <c r="C5" s="2" t="s">
        <v>2</v>
      </c>
      <c r="D5" s="10" t="s">
        <v>3</v>
      </c>
      <c r="E5" s="11" t="s">
        <v>4</v>
      </c>
      <c r="F5" s="12" t="s">
        <v>5</v>
      </c>
      <c r="G5" s="9"/>
      <c r="H5" s="5"/>
    </row>
    <row r="6" spans="1:8" s="4" customFormat="1" x14ac:dyDescent="0.25">
      <c r="A6" s="3"/>
      <c r="B6" s="3"/>
      <c r="C6" s="3"/>
      <c r="D6" s="13"/>
      <c r="E6" s="14"/>
      <c r="F6" s="15"/>
      <c r="G6" s="9"/>
      <c r="H6" s="5"/>
    </row>
    <row r="7" spans="1:8" s="8" customFormat="1" x14ac:dyDescent="0.25">
      <c r="A7" s="133" t="s">
        <v>54</v>
      </c>
      <c r="B7" s="134"/>
      <c r="C7" s="37"/>
      <c r="D7" s="38" t="s">
        <v>55</v>
      </c>
      <c r="E7" s="29">
        <v>6645</v>
      </c>
      <c r="F7" s="29">
        <v>0</v>
      </c>
      <c r="G7" s="9"/>
      <c r="H7" s="9"/>
    </row>
    <row r="8" spans="1:8" s="8" customFormat="1" x14ac:dyDescent="0.25">
      <c r="A8" s="86"/>
      <c r="B8" s="87" t="s">
        <v>56</v>
      </c>
      <c r="C8" s="83"/>
      <c r="D8" s="38" t="s">
        <v>57</v>
      </c>
      <c r="E8" s="29">
        <v>6645</v>
      </c>
      <c r="F8" s="29">
        <v>0</v>
      </c>
      <c r="G8" s="9"/>
      <c r="H8" s="9"/>
    </row>
    <row r="9" spans="1:8" s="8" customFormat="1" x14ac:dyDescent="0.25">
      <c r="A9" s="35"/>
      <c r="B9" s="28"/>
      <c r="C9" s="39">
        <v>2110</v>
      </c>
      <c r="D9" s="43" t="s">
        <v>22</v>
      </c>
      <c r="E9" s="34"/>
      <c r="F9" s="34"/>
      <c r="G9" s="9"/>
      <c r="H9" s="9"/>
    </row>
    <row r="10" spans="1:8" s="8" customFormat="1" x14ac:dyDescent="0.25">
      <c r="A10" s="35"/>
      <c r="B10" s="28"/>
      <c r="C10" s="39"/>
      <c r="D10" s="32" t="s">
        <v>23</v>
      </c>
      <c r="E10" s="34">
        <v>6645</v>
      </c>
      <c r="F10" s="34"/>
      <c r="G10" s="9"/>
      <c r="H10" s="9"/>
    </row>
    <row r="11" spans="1:8" s="26" customFormat="1" x14ac:dyDescent="0.25">
      <c r="A11" s="83">
        <v>754</v>
      </c>
      <c r="B11" s="37"/>
      <c r="C11" s="37"/>
      <c r="D11" s="38" t="s">
        <v>33</v>
      </c>
      <c r="E11" s="29">
        <f>E12</f>
        <v>15000</v>
      </c>
      <c r="F11" s="29">
        <f>F12</f>
        <v>0</v>
      </c>
      <c r="G11" s="25"/>
      <c r="H11" s="25"/>
    </row>
    <row r="12" spans="1:8" s="49" customFormat="1" x14ac:dyDescent="0.2">
      <c r="A12" s="44"/>
      <c r="B12" s="45">
        <v>75411</v>
      </c>
      <c r="C12" s="46"/>
      <c r="D12" s="38" t="s">
        <v>34</v>
      </c>
      <c r="E12" s="42">
        <f>E14</f>
        <v>15000</v>
      </c>
      <c r="F12" s="42">
        <f>F14</f>
        <v>0</v>
      </c>
      <c r="G12" s="48"/>
      <c r="H12" s="48"/>
    </row>
    <row r="13" spans="1:8" s="24" customFormat="1" x14ac:dyDescent="0.25">
      <c r="A13" s="35"/>
      <c r="B13" s="28"/>
      <c r="C13" s="39">
        <v>2110</v>
      </c>
      <c r="D13" s="43" t="s">
        <v>22</v>
      </c>
      <c r="E13" s="34"/>
      <c r="F13" s="34"/>
      <c r="G13" s="9"/>
      <c r="H13" s="9"/>
    </row>
    <row r="14" spans="1:8" s="8" customFormat="1" x14ac:dyDescent="0.25">
      <c r="A14" s="35"/>
      <c r="B14" s="28"/>
      <c r="C14" s="39"/>
      <c r="D14" s="32" t="s">
        <v>23</v>
      </c>
      <c r="E14" s="34">
        <v>15000</v>
      </c>
      <c r="F14" s="34">
        <v>0</v>
      </c>
      <c r="G14" s="9"/>
      <c r="H14" s="9"/>
    </row>
    <row r="15" spans="1:8" s="26" customFormat="1" x14ac:dyDescent="0.25">
      <c r="A15" s="83">
        <v>801</v>
      </c>
      <c r="B15" s="37"/>
      <c r="C15" s="37"/>
      <c r="D15" s="38" t="s">
        <v>18</v>
      </c>
      <c r="E15" s="29">
        <f>E16</f>
        <v>31216</v>
      </c>
      <c r="F15" s="29">
        <f>F16</f>
        <v>0</v>
      </c>
      <c r="G15" s="25"/>
      <c r="H15" s="25"/>
    </row>
    <row r="16" spans="1:8" s="49" customFormat="1" ht="28.5" x14ac:dyDescent="0.25">
      <c r="A16" s="44"/>
      <c r="B16" s="45">
        <v>80153</v>
      </c>
      <c r="C16" s="46"/>
      <c r="D16" s="47" t="s">
        <v>35</v>
      </c>
      <c r="E16" s="42">
        <f>E18</f>
        <v>31216</v>
      </c>
      <c r="F16" s="42">
        <f>F18</f>
        <v>0</v>
      </c>
      <c r="G16" s="48"/>
      <c r="H16" s="48"/>
    </row>
    <row r="17" spans="1:8" s="24" customFormat="1" x14ac:dyDescent="0.25">
      <c r="A17" s="35"/>
      <c r="B17" s="28"/>
      <c r="C17" s="39">
        <v>2110</v>
      </c>
      <c r="D17" s="43" t="s">
        <v>22</v>
      </c>
      <c r="E17" s="34"/>
      <c r="F17" s="34"/>
      <c r="G17" s="9"/>
      <c r="H17" s="9"/>
    </row>
    <row r="18" spans="1:8" s="8" customFormat="1" x14ac:dyDescent="0.25">
      <c r="A18" s="35"/>
      <c r="B18" s="28"/>
      <c r="C18" s="39"/>
      <c r="D18" s="32" t="s">
        <v>23</v>
      </c>
      <c r="E18" s="34">
        <v>31216</v>
      </c>
      <c r="F18" s="34">
        <v>0</v>
      </c>
      <c r="G18" s="9"/>
      <c r="H18" s="9"/>
    </row>
    <row r="19" spans="1:8" s="26" customFormat="1" x14ac:dyDescent="0.25">
      <c r="A19" s="83">
        <v>855</v>
      </c>
      <c r="B19" s="37"/>
      <c r="C19" s="37"/>
      <c r="D19" s="38" t="s">
        <v>36</v>
      </c>
      <c r="E19" s="29">
        <f>E20</f>
        <v>0</v>
      </c>
      <c r="F19" s="29">
        <f>F20</f>
        <v>43000</v>
      </c>
      <c r="G19" s="25"/>
      <c r="H19" s="25"/>
    </row>
    <row r="20" spans="1:8" s="49" customFormat="1" x14ac:dyDescent="0.25">
      <c r="A20" s="44"/>
      <c r="B20" s="45">
        <v>85504</v>
      </c>
      <c r="C20" s="46"/>
      <c r="D20" s="47" t="s">
        <v>37</v>
      </c>
      <c r="E20" s="42">
        <f>E22</f>
        <v>0</v>
      </c>
      <c r="F20" s="42">
        <f>F22</f>
        <v>43000</v>
      </c>
      <c r="G20" s="48"/>
      <c r="H20" s="48"/>
    </row>
    <row r="21" spans="1:8" s="24" customFormat="1" x14ac:dyDescent="0.25">
      <c r="A21" s="35"/>
      <c r="B21" s="28"/>
      <c r="C21" s="39">
        <v>2110</v>
      </c>
      <c r="D21" s="43" t="s">
        <v>22</v>
      </c>
      <c r="E21" s="34"/>
      <c r="F21" s="34"/>
      <c r="G21" s="9"/>
      <c r="H21" s="9"/>
    </row>
    <row r="22" spans="1:8" s="8" customFormat="1" x14ac:dyDescent="0.25">
      <c r="A22" s="35"/>
      <c r="B22" s="28"/>
      <c r="C22" s="111"/>
      <c r="D22" s="32" t="s">
        <v>23</v>
      </c>
      <c r="E22" s="34">
        <v>0</v>
      </c>
      <c r="F22" s="34">
        <v>43000</v>
      </c>
      <c r="G22" s="9"/>
      <c r="H22" s="9"/>
    </row>
    <row r="23" spans="1:8" x14ac:dyDescent="0.25">
      <c r="A23" s="16"/>
      <c r="B23" s="16"/>
      <c r="C23" s="16"/>
      <c r="D23" s="16" t="s">
        <v>8</v>
      </c>
      <c r="E23" s="36">
        <f>E11+E15+E19+E7</f>
        <v>52861</v>
      </c>
      <c r="F23" s="36">
        <f>F11+F15+F19+F7</f>
        <v>43000</v>
      </c>
    </row>
    <row r="24" spans="1:8" x14ac:dyDescent="0.25">
      <c r="A24" s="30"/>
      <c r="B24" s="30"/>
      <c r="C24" s="30"/>
      <c r="D24" s="16" t="s">
        <v>11</v>
      </c>
      <c r="E24" s="17">
        <f>E14+E18+E22+E10</f>
        <v>52861</v>
      </c>
      <c r="F24" s="17">
        <f>F14+F18+F22</f>
        <v>43000</v>
      </c>
    </row>
    <row r="25" spans="1:8" s="8" customFormat="1" x14ac:dyDescent="0.25">
      <c r="A25" s="7"/>
      <c r="B25" s="7"/>
      <c r="C25" s="7"/>
      <c r="D25" s="20"/>
      <c r="E25" s="27"/>
      <c r="F25" s="33">
        <f>E23-F23</f>
        <v>9861</v>
      </c>
      <c r="G25" s="9"/>
      <c r="H25" s="9"/>
    </row>
    <row r="29" spans="1:8" s="8" customFormat="1" x14ac:dyDescent="0.25">
      <c r="A29" s="7"/>
      <c r="B29" s="7"/>
      <c r="C29" s="7"/>
      <c r="D29" s="20"/>
      <c r="E29" s="27"/>
      <c r="F29" s="33"/>
      <c r="G29" s="9"/>
      <c r="H29" s="9"/>
    </row>
    <row r="30" spans="1:8" s="8" customFormat="1" x14ac:dyDescent="0.25">
      <c r="A30" s="7"/>
      <c r="B30" s="7"/>
      <c r="C30" s="7"/>
      <c r="D30" s="20"/>
      <c r="E30" s="27"/>
      <c r="F30" s="33"/>
      <c r="G30" s="9"/>
      <c r="H30" s="9"/>
    </row>
    <row r="31" spans="1:8" s="8" customFormat="1" x14ac:dyDescent="0.25">
      <c r="A31" s="7"/>
      <c r="B31" s="7"/>
      <c r="C31" s="7"/>
      <c r="D31" s="20"/>
      <c r="E31" s="27"/>
      <c r="F31" s="33"/>
      <c r="G31" s="9"/>
      <c r="H31" s="9"/>
    </row>
    <row r="32" spans="1:8" s="8" customFormat="1" x14ac:dyDescent="0.25">
      <c r="A32" s="7"/>
      <c r="B32" s="7"/>
      <c r="C32" s="7"/>
      <c r="D32" s="20"/>
      <c r="E32" s="27"/>
      <c r="F32" s="33"/>
      <c r="G32" s="9"/>
      <c r="H32" s="9"/>
    </row>
    <row r="33" spans="1:8" s="8" customFormat="1" x14ac:dyDescent="0.25">
      <c r="A33" s="7"/>
      <c r="B33" s="7"/>
      <c r="C33" s="7"/>
      <c r="D33" s="20"/>
      <c r="E33" s="27"/>
      <c r="F33" s="33"/>
      <c r="G33" s="9"/>
      <c r="H33" s="9"/>
    </row>
    <row r="34" spans="1:8" s="8" customFormat="1" x14ac:dyDescent="0.25">
      <c r="A34" s="7"/>
      <c r="B34" s="7"/>
      <c r="C34" s="7"/>
      <c r="D34" s="20"/>
      <c r="E34" s="27"/>
      <c r="F34" s="33"/>
      <c r="G34" s="9"/>
      <c r="H34" s="9"/>
    </row>
    <row r="35" spans="1:8" s="8" customFormat="1" x14ac:dyDescent="0.25">
      <c r="A35" s="7"/>
      <c r="B35" s="7"/>
      <c r="C35" s="7"/>
      <c r="D35" s="20"/>
      <c r="E35" s="27"/>
      <c r="F35" s="33"/>
      <c r="G35" s="9"/>
      <c r="H35" s="9"/>
    </row>
    <row r="36" spans="1:8" x14ac:dyDescent="0.25">
      <c r="F36" s="23" t="s">
        <v>14</v>
      </c>
    </row>
    <row r="37" spans="1:8" s="8" customFormat="1" x14ac:dyDescent="0.25">
      <c r="A37" s="6"/>
      <c r="B37" s="6"/>
      <c r="C37" s="6"/>
      <c r="D37" s="9"/>
      <c r="E37" s="19"/>
      <c r="F37" s="23" t="s">
        <v>12</v>
      </c>
      <c r="G37" s="9"/>
      <c r="H37" s="9"/>
    </row>
    <row r="38" spans="1:8" s="8" customFormat="1" x14ac:dyDescent="0.25">
      <c r="A38" s="6"/>
      <c r="B38" s="6"/>
      <c r="C38" s="6"/>
      <c r="D38" s="9"/>
      <c r="E38" s="19"/>
      <c r="F38" s="23" t="s">
        <v>53</v>
      </c>
      <c r="G38" s="9"/>
      <c r="H38" s="9"/>
    </row>
    <row r="39" spans="1:8" s="8" customFormat="1" x14ac:dyDescent="0.25">
      <c r="A39" s="6"/>
      <c r="B39" s="6"/>
      <c r="C39" s="6"/>
      <c r="D39" s="18" t="s">
        <v>7</v>
      </c>
      <c r="E39" s="19"/>
      <c r="F39" s="19"/>
      <c r="G39" s="9"/>
      <c r="H39" s="9"/>
    </row>
    <row r="40" spans="1:8" s="8" customFormat="1" x14ac:dyDescent="0.25">
      <c r="A40" s="2" t="s">
        <v>0</v>
      </c>
      <c r="B40" s="2" t="s">
        <v>1</v>
      </c>
      <c r="C40" s="2" t="s">
        <v>2</v>
      </c>
      <c r="D40" s="10" t="s">
        <v>3</v>
      </c>
      <c r="E40" s="11" t="s">
        <v>4</v>
      </c>
      <c r="F40" s="12" t="s">
        <v>5</v>
      </c>
      <c r="G40" s="9"/>
      <c r="H40" s="9"/>
    </row>
    <row r="41" spans="1:8" s="8" customFormat="1" x14ac:dyDescent="0.25">
      <c r="A41" s="3"/>
      <c r="B41" s="3"/>
      <c r="C41" s="3"/>
      <c r="D41" s="13"/>
      <c r="E41" s="14"/>
      <c r="F41" s="15"/>
      <c r="G41" s="9"/>
      <c r="H41" s="9"/>
    </row>
    <row r="42" spans="1:8" s="8" customFormat="1" x14ac:dyDescent="0.25">
      <c r="A42" s="133" t="s">
        <v>54</v>
      </c>
      <c r="B42" s="134"/>
      <c r="C42" s="37"/>
      <c r="D42" s="38" t="s">
        <v>55</v>
      </c>
      <c r="E42" s="29">
        <v>6645</v>
      </c>
      <c r="F42" s="29">
        <v>0</v>
      </c>
      <c r="G42" s="9"/>
      <c r="H42" s="9"/>
    </row>
    <row r="43" spans="1:8" s="8" customFormat="1" x14ac:dyDescent="0.25">
      <c r="A43" s="86"/>
      <c r="B43" s="87" t="s">
        <v>56</v>
      </c>
      <c r="C43" s="83"/>
      <c r="D43" s="38" t="s">
        <v>57</v>
      </c>
      <c r="E43" s="29">
        <v>6645</v>
      </c>
      <c r="F43" s="29">
        <v>0</v>
      </c>
      <c r="G43" s="9"/>
      <c r="H43" s="9"/>
    </row>
    <row r="44" spans="1:8" s="8" customFormat="1" x14ac:dyDescent="0.25">
      <c r="A44" s="35"/>
      <c r="B44" s="28"/>
      <c r="C44" s="39">
        <v>4300</v>
      </c>
      <c r="D44" s="43" t="s">
        <v>26</v>
      </c>
      <c r="E44" s="34">
        <v>6645</v>
      </c>
      <c r="F44" s="34"/>
      <c r="G44" s="9"/>
      <c r="H44" s="9"/>
    </row>
    <row r="45" spans="1:8" s="26" customFormat="1" x14ac:dyDescent="0.25">
      <c r="A45" s="83">
        <v>754</v>
      </c>
      <c r="B45" s="37"/>
      <c r="C45" s="37"/>
      <c r="D45" s="38" t="s">
        <v>33</v>
      </c>
      <c r="E45" s="31">
        <f>E46</f>
        <v>15000</v>
      </c>
      <c r="F45" s="31">
        <f>F46</f>
        <v>0</v>
      </c>
      <c r="G45" s="25"/>
      <c r="H45" s="25"/>
    </row>
    <row r="46" spans="1:8" s="49" customFormat="1" x14ac:dyDescent="0.2">
      <c r="A46" s="44"/>
      <c r="B46" s="45">
        <v>75411</v>
      </c>
      <c r="C46" s="46"/>
      <c r="D46" s="38" t="s">
        <v>34</v>
      </c>
      <c r="E46" s="101">
        <f>E48</f>
        <v>15000</v>
      </c>
      <c r="F46" s="101">
        <f>F48</f>
        <v>0</v>
      </c>
      <c r="G46" s="48"/>
      <c r="H46" s="48"/>
    </row>
    <row r="47" spans="1:8" s="24" customFormat="1" x14ac:dyDescent="0.25">
      <c r="A47" s="35"/>
      <c r="B47" s="28"/>
      <c r="C47" s="39"/>
      <c r="D47" s="76" t="s">
        <v>38</v>
      </c>
      <c r="E47" s="103">
        <v>15000</v>
      </c>
      <c r="F47" s="75"/>
      <c r="G47" s="9"/>
      <c r="H47" s="9"/>
    </row>
    <row r="48" spans="1:8" s="8" customFormat="1" x14ac:dyDescent="0.25">
      <c r="A48" s="35"/>
      <c r="B48" s="28"/>
      <c r="C48" s="39">
        <v>4180</v>
      </c>
      <c r="D48" s="30" t="s">
        <v>39</v>
      </c>
      <c r="E48" s="75">
        <v>15000</v>
      </c>
      <c r="F48" s="75">
        <v>0</v>
      </c>
      <c r="G48" s="9"/>
      <c r="H48" s="9"/>
    </row>
    <row r="49" spans="1:8" s="26" customFormat="1" x14ac:dyDescent="0.25">
      <c r="A49" s="87">
        <v>801</v>
      </c>
      <c r="B49" s="85"/>
      <c r="C49" s="37"/>
      <c r="D49" s="38" t="s">
        <v>18</v>
      </c>
      <c r="E49" s="31">
        <f>E50+E53</f>
        <v>41216</v>
      </c>
      <c r="F49" s="31">
        <f>F61</f>
        <v>10000</v>
      </c>
      <c r="G49" s="25"/>
      <c r="H49" s="25"/>
    </row>
    <row r="50" spans="1:8" s="26" customFormat="1" x14ac:dyDescent="0.25">
      <c r="A50" s="87"/>
      <c r="B50" s="115">
        <v>80115</v>
      </c>
      <c r="C50" s="37"/>
      <c r="D50" s="38" t="s">
        <v>19</v>
      </c>
      <c r="E50" s="31">
        <v>10000</v>
      </c>
      <c r="F50" s="31"/>
      <c r="G50" s="25"/>
      <c r="H50" s="25"/>
    </row>
    <row r="51" spans="1:8" s="22" customFormat="1" x14ac:dyDescent="0.25">
      <c r="A51" s="51"/>
      <c r="B51" s="65"/>
      <c r="C51" s="126"/>
      <c r="D51" s="53" t="s">
        <v>40</v>
      </c>
      <c r="E51" s="103">
        <v>10000</v>
      </c>
      <c r="F51" s="103"/>
      <c r="G51" s="21"/>
      <c r="H51" s="21"/>
    </row>
    <row r="52" spans="1:8" s="24" customFormat="1" x14ac:dyDescent="0.25">
      <c r="A52" s="28"/>
      <c r="B52" s="116"/>
      <c r="C52" s="39">
        <v>4010</v>
      </c>
      <c r="D52" s="43" t="s">
        <v>28</v>
      </c>
      <c r="E52" s="75">
        <v>10000</v>
      </c>
      <c r="F52" s="75"/>
      <c r="G52" s="9"/>
      <c r="H52" s="9"/>
    </row>
    <row r="53" spans="1:8" s="49" customFormat="1" ht="28.5" x14ac:dyDescent="0.25">
      <c r="A53" s="114"/>
      <c r="B53" s="112">
        <v>80153</v>
      </c>
      <c r="C53" s="46"/>
      <c r="D53" s="47" t="s">
        <v>35</v>
      </c>
      <c r="E53" s="101">
        <f>E54+E56+E58</f>
        <v>31216</v>
      </c>
      <c r="F53" s="101">
        <v>0</v>
      </c>
      <c r="G53" s="48"/>
      <c r="H53" s="48"/>
    </row>
    <row r="54" spans="1:8" s="125" customFormat="1" x14ac:dyDescent="0.25">
      <c r="A54" s="128"/>
      <c r="B54" s="129"/>
      <c r="C54" s="122"/>
      <c r="D54" s="123" t="s">
        <v>43</v>
      </c>
      <c r="E54" s="127">
        <f>E55</f>
        <v>29026</v>
      </c>
      <c r="F54" s="127">
        <v>0</v>
      </c>
      <c r="G54" s="124"/>
      <c r="H54" s="124"/>
    </row>
    <row r="55" spans="1:8" s="49" customFormat="1" x14ac:dyDescent="0.25">
      <c r="A55" s="114"/>
      <c r="B55" s="112"/>
      <c r="C55" s="119">
        <v>4240</v>
      </c>
      <c r="D55" s="117" t="s">
        <v>45</v>
      </c>
      <c r="E55" s="106">
        <v>29026</v>
      </c>
      <c r="F55" s="101"/>
      <c r="G55" s="48"/>
      <c r="H55" s="48"/>
    </row>
    <row r="56" spans="1:8" s="22" customFormat="1" x14ac:dyDescent="0.25">
      <c r="A56" s="64"/>
      <c r="B56" s="130"/>
      <c r="C56" s="52"/>
      <c r="D56" s="53" t="s">
        <v>44</v>
      </c>
      <c r="E56" s="103">
        <f>E57</f>
        <v>1881</v>
      </c>
      <c r="F56" s="103">
        <v>0</v>
      </c>
      <c r="G56" s="21"/>
      <c r="H56" s="21"/>
    </row>
    <row r="57" spans="1:8" s="24" customFormat="1" x14ac:dyDescent="0.25">
      <c r="A57" s="88"/>
      <c r="B57" s="113"/>
      <c r="C57" s="39">
        <v>4240</v>
      </c>
      <c r="D57" s="117" t="s">
        <v>45</v>
      </c>
      <c r="E57" s="75">
        <v>1881</v>
      </c>
      <c r="F57" s="75"/>
      <c r="G57" s="9"/>
      <c r="H57" s="9"/>
    </row>
    <row r="58" spans="1:8" s="125" customFormat="1" x14ac:dyDescent="0.25">
      <c r="A58" s="120"/>
      <c r="B58" s="121"/>
      <c r="C58" s="122"/>
      <c r="D58" s="53" t="s">
        <v>27</v>
      </c>
      <c r="E58" s="127">
        <f>E59+E60</f>
        <v>309</v>
      </c>
      <c r="F58" s="127">
        <f>F59+F60</f>
        <v>0</v>
      </c>
      <c r="G58" s="124"/>
      <c r="H58" s="124"/>
    </row>
    <row r="59" spans="1:8" s="108" customFormat="1" x14ac:dyDescent="0.25">
      <c r="A59" s="109"/>
      <c r="B59" s="118"/>
      <c r="C59" s="119">
        <v>4010</v>
      </c>
      <c r="D59" s="43" t="s">
        <v>28</v>
      </c>
      <c r="E59" s="106">
        <v>263</v>
      </c>
      <c r="F59" s="106"/>
      <c r="G59" s="107"/>
      <c r="H59" s="107"/>
    </row>
    <row r="60" spans="1:8" s="108" customFormat="1" x14ac:dyDescent="0.25">
      <c r="A60" s="109"/>
      <c r="B60" s="118"/>
      <c r="C60" s="119">
        <v>4110</v>
      </c>
      <c r="D60" s="117" t="s">
        <v>21</v>
      </c>
      <c r="E60" s="106">
        <v>46</v>
      </c>
      <c r="F60" s="106"/>
      <c r="G60" s="107"/>
      <c r="H60" s="107"/>
    </row>
    <row r="61" spans="1:8" s="26" customFormat="1" x14ac:dyDescent="0.25">
      <c r="A61" s="97"/>
      <c r="B61" s="115">
        <v>80195</v>
      </c>
      <c r="C61" s="83"/>
      <c r="D61" s="38" t="s">
        <v>24</v>
      </c>
      <c r="E61" s="31">
        <v>0</v>
      </c>
      <c r="F61" s="31">
        <v>10000</v>
      </c>
      <c r="G61" s="25"/>
      <c r="H61" s="25"/>
    </row>
    <row r="62" spans="1:8" s="24" customFormat="1" x14ac:dyDescent="0.25">
      <c r="A62" s="96"/>
      <c r="B62" s="116"/>
      <c r="C62" s="39">
        <v>4300</v>
      </c>
      <c r="D62" s="43" t="s">
        <v>26</v>
      </c>
      <c r="E62" s="75">
        <v>0</v>
      </c>
      <c r="F62" s="75">
        <v>10000</v>
      </c>
      <c r="G62" s="9"/>
      <c r="H62" s="9"/>
    </row>
    <row r="63" spans="1:8" x14ac:dyDescent="0.25">
      <c r="A63" s="159">
        <v>854</v>
      </c>
      <c r="B63" s="137"/>
      <c r="C63" s="138"/>
      <c r="D63" s="138" t="s">
        <v>58</v>
      </c>
      <c r="E63" s="139">
        <f>E64+E73+E78</f>
        <v>105000</v>
      </c>
      <c r="F63" s="139">
        <f>F64+F73+F78</f>
        <v>105000</v>
      </c>
    </row>
    <row r="64" spans="1:8" x14ac:dyDescent="0.25">
      <c r="A64" s="159"/>
      <c r="B64" s="137">
        <v>85410</v>
      </c>
      <c r="C64" s="138"/>
      <c r="D64" s="138" t="s">
        <v>59</v>
      </c>
      <c r="E64" s="139">
        <f>E65</f>
        <v>55000</v>
      </c>
      <c r="F64" s="139">
        <f>F65</f>
        <v>0</v>
      </c>
    </row>
    <row r="65" spans="1:8" x14ac:dyDescent="0.25">
      <c r="A65" s="160"/>
      <c r="B65" s="142"/>
      <c r="C65" s="158"/>
      <c r="D65" s="53" t="s">
        <v>60</v>
      </c>
      <c r="E65" s="146">
        <f>SUM(E66:E70)</f>
        <v>55000</v>
      </c>
      <c r="F65" s="146">
        <f>SUM(F66:F70)</f>
        <v>0</v>
      </c>
    </row>
    <row r="66" spans="1:8" x14ac:dyDescent="0.25">
      <c r="A66" s="35"/>
      <c r="B66" s="88"/>
      <c r="C66" s="131">
        <v>4010</v>
      </c>
      <c r="D66" s="30" t="s">
        <v>61</v>
      </c>
      <c r="E66" s="82">
        <v>39000</v>
      </c>
      <c r="F66" s="82"/>
    </row>
    <row r="67" spans="1:8" x14ac:dyDescent="0.25">
      <c r="A67" s="35"/>
      <c r="B67" s="88"/>
      <c r="C67" s="131">
        <v>4110</v>
      </c>
      <c r="D67" s="117" t="s">
        <v>21</v>
      </c>
      <c r="E67" s="82">
        <v>6000</v>
      </c>
      <c r="F67" s="82"/>
    </row>
    <row r="68" spans="1:8" x14ac:dyDescent="0.25">
      <c r="A68" s="89"/>
      <c r="B68" s="90"/>
      <c r="C68" s="131">
        <v>4120</v>
      </c>
      <c r="D68" s="43" t="s">
        <v>20</v>
      </c>
      <c r="E68" s="132">
        <v>1000</v>
      </c>
      <c r="F68" s="132"/>
    </row>
    <row r="69" spans="1:8" x14ac:dyDescent="0.25">
      <c r="A69" s="89"/>
      <c r="B69" s="90"/>
      <c r="C69" s="131">
        <v>4260</v>
      </c>
      <c r="D69" s="131" t="s">
        <v>48</v>
      </c>
      <c r="E69" s="132">
        <v>5000</v>
      </c>
      <c r="F69" s="132"/>
    </row>
    <row r="70" spans="1:8" x14ac:dyDescent="0.25">
      <c r="A70" s="94"/>
      <c r="B70" s="95"/>
      <c r="C70" s="131">
        <v>4300</v>
      </c>
      <c r="D70" s="43" t="s">
        <v>26</v>
      </c>
      <c r="E70" s="132">
        <v>4000</v>
      </c>
      <c r="F70" s="132"/>
    </row>
    <row r="71" spans="1:8" s="24" customFormat="1" x14ac:dyDescent="0.25">
      <c r="A71" s="2" t="s">
        <v>0</v>
      </c>
      <c r="B71" s="2" t="s">
        <v>1</v>
      </c>
      <c r="C71" s="2" t="s">
        <v>2</v>
      </c>
      <c r="D71" s="10" t="s">
        <v>3</v>
      </c>
      <c r="E71" s="11" t="s">
        <v>4</v>
      </c>
      <c r="F71" s="12" t="s">
        <v>5</v>
      </c>
      <c r="G71" s="9"/>
      <c r="H71" s="9"/>
    </row>
    <row r="72" spans="1:8" s="54" customFormat="1" x14ac:dyDescent="0.25">
      <c r="A72" s="88"/>
      <c r="B72" s="3"/>
      <c r="C72" s="3"/>
      <c r="D72" s="13"/>
      <c r="E72" s="14"/>
      <c r="F72" s="15"/>
    </row>
    <row r="73" spans="1:8" s="136" customFormat="1" x14ac:dyDescent="0.2">
      <c r="A73" s="137"/>
      <c r="B73" s="140">
        <v>85411</v>
      </c>
      <c r="C73" s="141"/>
      <c r="D73" s="138" t="s">
        <v>62</v>
      </c>
      <c r="E73" s="139">
        <f>E74</f>
        <v>50000</v>
      </c>
      <c r="F73" s="139">
        <f>F74</f>
        <v>0</v>
      </c>
      <c r="G73" s="135"/>
      <c r="H73" s="135"/>
    </row>
    <row r="74" spans="1:8" s="136" customFormat="1" x14ac:dyDescent="0.25">
      <c r="A74" s="142"/>
      <c r="B74" s="143"/>
      <c r="C74" s="144"/>
      <c r="D74" s="145" t="s">
        <v>60</v>
      </c>
      <c r="E74" s="146">
        <f>SUM(E75:E77)</f>
        <v>50000</v>
      </c>
      <c r="F74" s="146">
        <f>SUM(F75:F77)</f>
        <v>0</v>
      </c>
      <c r="G74" s="135"/>
      <c r="H74" s="135"/>
    </row>
    <row r="75" spans="1:8" s="108" customFormat="1" x14ac:dyDescent="0.25">
      <c r="A75" s="88"/>
      <c r="B75" s="147"/>
      <c r="C75" s="148">
        <v>4010</v>
      </c>
      <c r="D75" s="149" t="s">
        <v>61</v>
      </c>
      <c r="E75" s="82">
        <v>38000</v>
      </c>
      <c r="F75" s="82"/>
      <c r="G75" s="107"/>
      <c r="H75" s="107"/>
    </row>
    <row r="76" spans="1:8" s="108" customFormat="1" x14ac:dyDescent="0.25">
      <c r="A76" s="88"/>
      <c r="B76" s="147"/>
      <c r="C76" s="131">
        <v>4260</v>
      </c>
      <c r="D76" s="131" t="s">
        <v>48</v>
      </c>
      <c r="E76" s="82">
        <v>5000</v>
      </c>
      <c r="F76" s="82"/>
      <c r="G76" s="107"/>
      <c r="H76" s="107"/>
    </row>
    <row r="77" spans="1:8" s="108" customFormat="1" x14ac:dyDescent="0.25">
      <c r="A77" s="88"/>
      <c r="B77" s="147"/>
      <c r="C77" s="131">
        <v>4300</v>
      </c>
      <c r="D77" s="43" t="s">
        <v>26</v>
      </c>
      <c r="E77" s="82">
        <v>7000</v>
      </c>
      <c r="F77" s="82"/>
      <c r="G77" s="107"/>
      <c r="H77" s="107"/>
    </row>
    <row r="78" spans="1:8" s="26" customFormat="1" x14ac:dyDescent="0.25">
      <c r="A78" s="97"/>
      <c r="B78" s="115">
        <v>85495</v>
      </c>
      <c r="C78" s="83"/>
      <c r="D78" s="38" t="s">
        <v>24</v>
      </c>
      <c r="E78" s="31">
        <v>0</v>
      </c>
      <c r="F78" s="31">
        <v>105000</v>
      </c>
      <c r="G78" s="25"/>
      <c r="H78" s="25"/>
    </row>
    <row r="79" spans="1:8" s="24" customFormat="1" x14ac:dyDescent="0.25">
      <c r="A79" s="96"/>
      <c r="B79" s="116"/>
      <c r="C79" s="39">
        <v>4300</v>
      </c>
      <c r="D79" s="43" t="s">
        <v>26</v>
      </c>
      <c r="E79" s="75">
        <v>0</v>
      </c>
      <c r="F79" s="75">
        <v>105000</v>
      </c>
      <c r="G79" s="9"/>
      <c r="H79" s="9"/>
    </row>
    <row r="80" spans="1:8" s="54" customFormat="1" x14ac:dyDescent="0.25">
      <c r="A80" s="97">
        <v>855</v>
      </c>
      <c r="B80" s="85"/>
      <c r="C80" s="83"/>
      <c r="D80" s="38" t="s">
        <v>36</v>
      </c>
      <c r="E80" s="31">
        <f>E81</f>
        <v>0</v>
      </c>
      <c r="F80" s="31">
        <f>F81</f>
        <v>43000</v>
      </c>
    </row>
    <row r="81" spans="1:6" s="54" customFormat="1" x14ac:dyDescent="0.25">
      <c r="A81" s="44"/>
      <c r="B81" s="45">
        <v>85504</v>
      </c>
      <c r="C81" s="151"/>
      <c r="D81" s="47" t="s">
        <v>37</v>
      </c>
      <c r="E81" s="101">
        <f>E87</f>
        <v>0</v>
      </c>
      <c r="F81" s="101">
        <f>F82</f>
        <v>43000</v>
      </c>
    </row>
    <row r="82" spans="1:6" s="54" customFormat="1" x14ac:dyDescent="0.25">
      <c r="A82" s="120"/>
      <c r="B82" s="121"/>
      <c r="C82" s="152"/>
      <c r="D82" s="123" t="s">
        <v>41</v>
      </c>
      <c r="E82" s="127">
        <f>E83+E84+E85+E86+E87</f>
        <v>0</v>
      </c>
      <c r="F82" s="127">
        <f>F83+F84+F85+F86+F87</f>
        <v>43000</v>
      </c>
    </row>
    <row r="83" spans="1:6" s="54" customFormat="1" x14ac:dyDescent="0.25">
      <c r="A83" s="109"/>
      <c r="B83" s="118"/>
      <c r="C83" s="153">
        <v>3110</v>
      </c>
      <c r="D83" s="117" t="s">
        <v>42</v>
      </c>
      <c r="E83" s="106"/>
      <c r="F83" s="106">
        <v>42000</v>
      </c>
    </row>
    <row r="84" spans="1:6" s="54" customFormat="1" x14ac:dyDescent="0.25">
      <c r="A84" s="109"/>
      <c r="B84" s="118"/>
      <c r="C84" s="153">
        <v>4010</v>
      </c>
      <c r="D84" s="43" t="s">
        <v>28</v>
      </c>
      <c r="E84" s="106"/>
      <c r="F84" s="106">
        <v>600</v>
      </c>
    </row>
    <row r="85" spans="1:6" s="54" customFormat="1" x14ac:dyDescent="0.25">
      <c r="A85" s="109"/>
      <c r="B85" s="118"/>
      <c r="C85" s="153">
        <v>4110</v>
      </c>
      <c r="D85" s="117" t="s">
        <v>21</v>
      </c>
      <c r="E85" s="106"/>
      <c r="F85" s="106">
        <v>105</v>
      </c>
    </row>
    <row r="86" spans="1:6" s="54" customFormat="1" x14ac:dyDescent="0.25">
      <c r="A86" s="35"/>
      <c r="B86" s="28"/>
      <c r="C86" s="154">
        <v>4120</v>
      </c>
      <c r="D86" s="43" t="s">
        <v>20</v>
      </c>
      <c r="E86" s="75"/>
      <c r="F86" s="75">
        <v>15</v>
      </c>
    </row>
    <row r="87" spans="1:6" s="54" customFormat="1" x14ac:dyDescent="0.25">
      <c r="A87" s="156"/>
      <c r="B87" s="96"/>
      <c r="C87" s="154">
        <v>4210</v>
      </c>
      <c r="D87" s="32" t="s">
        <v>29</v>
      </c>
      <c r="E87" s="75"/>
      <c r="F87" s="75">
        <v>280</v>
      </c>
    </row>
    <row r="88" spans="1:6" s="54" customFormat="1" x14ac:dyDescent="0.25">
      <c r="A88" s="155"/>
      <c r="B88" s="155"/>
      <c r="C88" s="16"/>
      <c r="D88" s="16" t="s">
        <v>9</v>
      </c>
      <c r="E88" s="31">
        <f>E45+E49+E80+E42+E63</f>
        <v>167861</v>
      </c>
      <c r="F88" s="31">
        <f>F45+F49+F80+F42+F63</f>
        <v>158000</v>
      </c>
    </row>
    <row r="89" spans="1:6" s="54" customFormat="1" x14ac:dyDescent="0.25">
      <c r="A89" s="16"/>
      <c r="B89" s="16"/>
      <c r="C89" s="16"/>
      <c r="D89" s="16" t="s">
        <v>10</v>
      </c>
      <c r="E89" s="31">
        <f>E48+E53+E82+E44</f>
        <v>52861</v>
      </c>
      <c r="F89" s="31">
        <f>F48+F53+F82+F44</f>
        <v>43000</v>
      </c>
    </row>
    <row r="90" spans="1:6" s="54" customFormat="1" x14ac:dyDescent="0.25">
      <c r="A90" s="20"/>
      <c r="B90" s="20"/>
      <c r="C90" s="20"/>
      <c r="D90" s="20"/>
      <c r="E90" s="40"/>
      <c r="F90" s="41">
        <f>E88-F88</f>
        <v>9861</v>
      </c>
    </row>
    <row r="98" spans="1:8" s="54" customFormat="1" x14ac:dyDescent="0.25">
      <c r="A98" s="20"/>
      <c r="B98" s="20"/>
      <c r="C98" s="20"/>
      <c r="D98" s="20"/>
      <c r="E98" s="40"/>
      <c r="F98" s="41"/>
    </row>
    <row r="99" spans="1:8" s="54" customFormat="1" x14ac:dyDescent="0.25">
      <c r="A99" s="20"/>
      <c r="B99" s="20"/>
      <c r="C99" s="20"/>
      <c r="D99" s="20"/>
      <c r="E99" s="40"/>
      <c r="F99" s="41"/>
    </row>
    <row r="100" spans="1:8" s="54" customFormat="1" x14ac:dyDescent="0.25">
      <c r="A100" s="20"/>
      <c r="B100" s="20"/>
      <c r="C100" s="20"/>
      <c r="D100" s="20"/>
      <c r="E100" s="40"/>
      <c r="F100" s="41"/>
    </row>
    <row r="101" spans="1:8" s="54" customFormat="1" x14ac:dyDescent="0.25">
      <c r="A101" s="20"/>
      <c r="B101" s="20"/>
      <c r="C101" s="20"/>
      <c r="D101" s="20"/>
      <c r="E101" s="40"/>
      <c r="F101" s="41"/>
    </row>
    <row r="102" spans="1:8" s="54" customFormat="1" x14ac:dyDescent="0.25">
      <c r="A102" s="20"/>
      <c r="B102" s="20"/>
      <c r="C102" s="20"/>
      <c r="D102" s="20"/>
      <c r="E102" s="40"/>
      <c r="F102" s="41"/>
    </row>
    <row r="103" spans="1:8" s="54" customFormat="1" x14ac:dyDescent="0.25">
      <c r="A103" s="20"/>
      <c r="B103" s="20"/>
      <c r="C103" s="20"/>
      <c r="D103" s="20"/>
      <c r="E103" s="40"/>
      <c r="F103" s="41"/>
    </row>
    <row r="104" spans="1:8" s="54" customFormat="1" x14ac:dyDescent="0.25">
      <c r="A104" s="20"/>
      <c r="B104" s="20"/>
      <c r="C104" s="20"/>
      <c r="D104" s="20"/>
      <c r="E104" s="40"/>
      <c r="F104" s="41"/>
    </row>
    <row r="105" spans="1:8" s="54" customFormat="1" x14ac:dyDescent="0.25">
      <c r="A105" s="20"/>
      <c r="B105" s="20"/>
      <c r="C105" s="20"/>
      <c r="D105" s="20"/>
      <c r="E105" s="40"/>
      <c r="F105" s="41"/>
    </row>
    <row r="106" spans="1:8" s="54" customFormat="1" x14ac:dyDescent="0.25">
      <c r="A106" s="20"/>
      <c r="B106" s="20"/>
      <c r="C106" s="20"/>
      <c r="D106" s="20"/>
      <c r="E106" s="40"/>
      <c r="F106" s="41"/>
    </row>
    <row r="107" spans="1:8" s="8" customFormat="1" x14ac:dyDescent="0.25">
      <c r="A107" s="9"/>
      <c r="B107" s="9"/>
      <c r="C107" s="9"/>
      <c r="D107" s="9"/>
      <c r="E107" s="19"/>
      <c r="F107" s="23" t="s">
        <v>15</v>
      </c>
      <c r="G107" s="9"/>
      <c r="H107" s="9"/>
    </row>
    <row r="108" spans="1:8" s="8" customFormat="1" x14ac:dyDescent="0.25">
      <c r="A108" s="9"/>
      <c r="B108" s="9"/>
      <c r="C108" s="9"/>
      <c r="D108" s="9"/>
      <c r="E108" s="19"/>
      <c r="F108" s="23" t="s">
        <v>12</v>
      </c>
      <c r="G108" s="9"/>
      <c r="H108" s="9"/>
    </row>
    <row r="109" spans="1:8" s="8" customFormat="1" x14ac:dyDescent="0.25">
      <c r="A109" s="9"/>
      <c r="B109" s="9"/>
      <c r="C109" s="9"/>
      <c r="D109" s="9"/>
      <c r="E109" s="19"/>
      <c r="F109" s="23" t="s">
        <v>53</v>
      </c>
      <c r="G109" s="9"/>
      <c r="H109" s="9"/>
    </row>
    <row r="110" spans="1:8" x14ac:dyDescent="0.25">
      <c r="A110" s="9"/>
      <c r="B110" s="9"/>
      <c r="C110" s="9"/>
      <c r="D110" s="18" t="s">
        <v>16</v>
      </c>
    </row>
    <row r="111" spans="1:8" x14ac:dyDescent="0.25">
      <c r="A111" s="2" t="s">
        <v>0</v>
      </c>
      <c r="B111" s="2" t="s">
        <v>1</v>
      </c>
      <c r="C111" s="2" t="s">
        <v>2</v>
      </c>
      <c r="D111" s="10" t="s">
        <v>3</v>
      </c>
      <c r="E111" s="11" t="s">
        <v>4</v>
      </c>
      <c r="F111" s="12" t="s">
        <v>5</v>
      </c>
    </row>
    <row r="112" spans="1:8" x14ac:dyDescent="0.25">
      <c r="A112" s="3"/>
      <c r="B112" s="3"/>
      <c r="C112" s="3"/>
      <c r="D112" s="13"/>
      <c r="E112" s="14"/>
      <c r="F112" s="15"/>
    </row>
    <row r="113" spans="1:8" x14ac:dyDescent="0.25">
      <c r="A113" s="16">
        <v>710</v>
      </c>
      <c r="B113" s="16"/>
      <c r="C113" s="16"/>
      <c r="D113" s="16" t="s">
        <v>49</v>
      </c>
      <c r="E113" s="31">
        <f>E114</f>
        <v>6500</v>
      </c>
      <c r="F113" s="31">
        <f>F114</f>
        <v>6500</v>
      </c>
    </row>
    <row r="114" spans="1:8" x14ac:dyDescent="0.25">
      <c r="A114" s="80"/>
      <c r="B114" s="59">
        <v>71015</v>
      </c>
      <c r="C114" s="16"/>
      <c r="D114" s="16" t="s">
        <v>50</v>
      </c>
      <c r="E114" s="81">
        <f>E115+E116+E117+E119+E120+E118</f>
        <v>6500</v>
      </c>
      <c r="F114" s="81">
        <f>F115+F116+F117+F119+F120+F118</f>
        <v>6500</v>
      </c>
    </row>
    <row r="115" spans="1:8" x14ac:dyDescent="0.25">
      <c r="A115" s="35"/>
      <c r="B115" s="88"/>
      <c r="C115" s="69">
        <v>3020</v>
      </c>
      <c r="D115" s="43" t="s">
        <v>30</v>
      </c>
      <c r="E115" s="71">
        <v>100</v>
      </c>
      <c r="F115" s="71"/>
    </row>
    <row r="116" spans="1:8" s="26" customFormat="1" x14ac:dyDescent="0.25">
      <c r="A116" s="35"/>
      <c r="B116" s="88"/>
      <c r="C116" s="69">
        <v>4010</v>
      </c>
      <c r="D116" s="43" t="s">
        <v>28</v>
      </c>
      <c r="E116" s="71"/>
      <c r="F116" s="34">
        <v>3000</v>
      </c>
      <c r="G116" s="25"/>
      <c r="H116" s="25"/>
    </row>
    <row r="117" spans="1:8" s="49" customFormat="1" ht="15.75" customHeight="1" x14ac:dyDescent="0.25">
      <c r="A117" s="35"/>
      <c r="B117" s="88"/>
      <c r="C117" s="69">
        <v>4020</v>
      </c>
      <c r="D117" s="43" t="s">
        <v>52</v>
      </c>
      <c r="E117" s="71"/>
      <c r="F117" s="34">
        <v>2600</v>
      </c>
      <c r="G117" s="48"/>
      <c r="H117" s="48"/>
    </row>
    <row r="118" spans="1:8" s="22" customFormat="1" x14ac:dyDescent="0.25">
      <c r="A118" s="35"/>
      <c r="B118" s="88"/>
      <c r="C118" s="91">
        <v>4300</v>
      </c>
      <c r="D118" s="30" t="s">
        <v>26</v>
      </c>
      <c r="E118" s="92">
        <v>6400</v>
      </c>
      <c r="F118" s="93"/>
      <c r="G118" s="21"/>
      <c r="H118" s="21"/>
    </row>
    <row r="119" spans="1:8" s="24" customFormat="1" x14ac:dyDescent="0.25">
      <c r="A119" s="89"/>
      <c r="B119" s="90"/>
      <c r="C119" s="91">
        <v>4550</v>
      </c>
      <c r="D119" s="30" t="s">
        <v>51</v>
      </c>
      <c r="E119" s="92"/>
      <c r="F119" s="93">
        <v>400</v>
      </c>
      <c r="G119" s="9"/>
      <c r="H119" s="9"/>
    </row>
    <row r="120" spans="1:8" s="108" customFormat="1" x14ac:dyDescent="0.25">
      <c r="A120" s="94"/>
      <c r="B120" s="95"/>
      <c r="C120" s="91">
        <v>4700</v>
      </c>
      <c r="D120" s="74" t="s">
        <v>46</v>
      </c>
      <c r="E120" s="92"/>
      <c r="F120" s="93">
        <v>500</v>
      </c>
      <c r="G120" s="107"/>
      <c r="H120" s="107"/>
    </row>
    <row r="121" spans="1:8" x14ac:dyDescent="0.25">
      <c r="A121" s="98">
        <v>754</v>
      </c>
      <c r="B121" s="37"/>
      <c r="C121" s="37"/>
      <c r="D121" s="38" t="s">
        <v>33</v>
      </c>
      <c r="E121" s="31">
        <f>E122</f>
        <v>15000</v>
      </c>
      <c r="F121" s="31">
        <f>F122</f>
        <v>15000</v>
      </c>
    </row>
    <row r="122" spans="1:8" x14ac:dyDescent="0.25">
      <c r="A122" s="86"/>
      <c r="B122" s="87">
        <v>75411</v>
      </c>
      <c r="C122" s="83"/>
      <c r="D122" s="38" t="s">
        <v>34</v>
      </c>
      <c r="E122" s="31">
        <f>E123</f>
        <v>15000</v>
      </c>
      <c r="F122" s="31">
        <f>F123</f>
        <v>15000</v>
      </c>
    </row>
    <row r="123" spans="1:8" x14ac:dyDescent="0.25">
      <c r="A123" s="50"/>
      <c r="B123" s="51"/>
      <c r="C123" s="52"/>
      <c r="D123" s="76" t="s">
        <v>38</v>
      </c>
      <c r="E123" s="103">
        <f>SUM(E124:E126)</f>
        <v>15000</v>
      </c>
      <c r="F123" s="103">
        <f>SUM(F124:F126)</f>
        <v>15000</v>
      </c>
    </row>
    <row r="124" spans="1:8" x14ac:dyDescent="0.25">
      <c r="A124" s="89"/>
      <c r="B124" s="90"/>
      <c r="C124" s="131">
        <v>4210</v>
      </c>
      <c r="D124" s="131" t="s">
        <v>29</v>
      </c>
      <c r="E124" s="132">
        <v>10000</v>
      </c>
      <c r="F124" s="132"/>
    </row>
    <row r="125" spans="1:8" x14ac:dyDescent="0.25">
      <c r="A125" s="89"/>
      <c r="B125" s="90"/>
      <c r="C125" s="131">
        <v>4260</v>
      </c>
      <c r="D125" s="131" t="s">
        <v>48</v>
      </c>
      <c r="E125" s="132">
        <v>5000</v>
      </c>
      <c r="F125" s="132"/>
    </row>
    <row r="126" spans="1:8" x14ac:dyDescent="0.25">
      <c r="A126" s="89"/>
      <c r="B126" s="90"/>
      <c r="C126" s="131">
        <v>4300</v>
      </c>
      <c r="D126" s="74" t="s">
        <v>26</v>
      </c>
      <c r="E126" s="132"/>
      <c r="F126" s="132">
        <v>15000</v>
      </c>
    </row>
    <row r="127" spans="1:8" x14ac:dyDescent="0.25">
      <c r="A127" s="55">
        <v>855</v>
      </c>
      <c r="B127" s="56"/>
      <c r="C127" s="56"/>
      <c r="D127" s="56" t="s">
        <v>36</v>
      </c>
      <c r="E127" s="57">
        <f>E128+E133</f>
        <v>15000</v>
      </c>
      <c r="F127" s="58">
        <f>F128+F133</f>
        <v>15000</v>
      </c>
    </row>
    <row r="128" spans="1:8" x14ac:dyDescent="0.25">
      <c r="A128" s="80"/>
      <c r="B128" s="59">
        <v>85508</v>
      </c>
      <c r="C128" s="60"/>
      <c r="D128" s="61" t="s">
        <v>47</v>
      </c>
      <c r="E128" s="62">
        <f>E129</f>
        <v>8000</v>
      </c>
      <c r="F128" s="63">
        <f>F129</f>
        <v>8000</v>
      </c>
    </row>
    <row r="129" spans="1:8" x14ac:dyDescent="0.25">
      <c r="A129" s="64"/>
      <c r="B129" s="65"/>
      <c r="C129" s="66"/>
      <c r="D129" s="67" t="s">
        <v>41</v>
      </c>
      <c r="E129" s="68">
        <f>SUM(E130:E132)</f>
        <v>8000</v>
      </c>
      <c r="F129" s="68">
        <f>SUM(F130:F132)</f>
        <v>8000</v>
      </c>
    </row>
    <row r="130" spans="1:8" x14ac:dyDescent="0.25">
      <c r="A130" s="64"/>
      <c r="B130" s="65"/>
      <c r="C130" s="69">
        <v>4170</v>
      </c>
      <c r="D130" s="70" t="s">
        <v>25</v>
      </c>
      <c r="E130" s="71"/>
      <c r="F130" s="34">
        <v>8000</v>
      </c>
    </row>
    <row r="131" spans="1:8" x14ac:dyDescent="0.25">
      <c r="A131" s="64"/>
      <c r="B131" s="65"/>
      <c r="C131" s="69">
        <v>4300</v>
      </c>
      <c r="D131" s="74" t="s">
        <v>26</v>
      </c>
      <c r="E131" s="71">
        <v>1000</v>
      </c>
      <c r="F131" s="34"/>
    </row>
    <row r="132" spans="1:8" x14ac:dyDescent="0.25">
      <c r="A132" s="72"/>
      <c r="B132" s="73"/>
      <c r="C132" s="69">
        <v>4700</v>
      </c>
      <c r="D132" s="74" t="s">
        <v>46</v>
      </c>
      <c r="E132" s="75">
        <v>7000</v>
      </c>
      <c r="F132" s="75"/>
    </row>
    <row r="133" spans="1:8" s="26" customFormat="1" x14ac:dyDescent="0.25">
      <c r="A133" s="150"/>
      <c r="B133" s="137">
        <v>85510</v>
      </c>
      <c r="C133" s="138"/>
      <c r="D133" s="138" t="s">
        <v>63</v>
      </c>
      <c r="E133" s="157">
        <f>E134</f>
        <v>7000</v>
      </c>
      <c r="F133" s="157">
        <f>F134</f>
        <v>7000</v>
      </c>
      <c r="G133" s="25"/>
      <c r="H133" s="25"/>
    </row>
    <row r="134" spans="1:8" s="22" customFormat="1" x14ac:dyDescent="0.25">
      <c r="A134" s="142"/>
      <c r="B134" s="142"/>
      <c r="C134" s="158"/>
      <c r="D134" s="158" t="s">
        <v>64</v>
      </c>
      <c r="E134" s="146">
        <f>E135+E136</f>
        <v>7000</v>
      </c>
      <c r="F134" s="146">
        <f>F135+F136</f>
        <v>7000</v>
      </c>
      <c r="G134" s="21"/>
      <c r="H134" s="21"/>
    </row>
    <row r="135" spans="1:8" s="8" customFormat="1" x14ac:dyDescent="0.25">
      <c r="A135" s="90"/>
      <c r="B135" s="90"/>
      <c r="C135" s="131">
        <v>4120</v>
      </c>
      <c r="D135" s="131" t="s">
        <v>20</v>
      </c>
      <c r="E135" s="132">
        <v>7000</v>
      </c>
      <c r="F135" s="132"/>
      <c r="G135" s="9"/>
      <c r="H135" s="9"/>
    </row>
    <row r="136" spans="1:8" x14ac:dyDescent="0.25">
      <c r="A136" s="95"/>
      <c r="B136" s="95"/>
      <c r="C136" s="131">
        <v>4210</v>
      </c>
      <c r="D136" s="131" t="s">
        <v>29</v>
      </c>
      <c r="E136" s="132"/>
      <c r="F136" s="132">
        <v>7000</v>
      </c>
    </row>
    <row r="137" spans="1:8" x14ac:dyDescent="0.25">
      <c r="A137" s="87">
        <v>900</v>
      </c>
      <c r="B137" s="85"/>
      <c r="C137" s="37"/>
      <c r="D137" s="38" t="s">
        <v>31</v>
      </c>
      <c r="E137" s="31">
        <f>E138</f>
        <v>3000</v>
      </c>
      <c r="F137" s="31">
        <f>F138</f>
        <v>3000</v>
      </c>
    </row>
    <row r="138" spans="1:8" ht="15.75" customHeight="1" x14ac:dyDescent="0.25">
      <c r="A138" s="44"/>
      <c r="B138" s="45">
        <v>90019</v>
      </c>
      <c r="C138" s="99"/>
      <c r="D138" s="100" t="s">
        <v>32</v>
      </c>
      <c r="E138" s="101">
        <f>E139</f>
        <v>3000</v>
      </c>
      <c r="F138" s="101">
        <f>F139</f>
        <v>3000</v>
      </c>
    </row>
    <row r="139" spans="1:8" x14ac:dyDescent="0.25">
      <c r="A139" s="50"/>
      <c r="B139" s="64"/>
      <c r="C139" s="66"/>
      <c r="D139" s="102" t="s">
        <v>27</v>
      </c>
      <c r="E139" s="103">
        <f>E140</f>
        <v>3000</v>
      </c>
      <c r="F139" s="103">
        <f>F141</f>
        <v>3000</v>
      </c>
    </row>
    <row r="140" spans="1:8" x14ac:dyDescent="0.25">
      <c r="A140" s="35"/>
      <c r="B140" s="88"/>
      <c r="C140" s="69">
        <v>4210</v>
      </c>
      <c r="D140" s="131" t="s">
        <v>29</v>
      </c>
      <c r="E140" s="82">
        <v>3000</v>
      </c>
      <c r="F140" s="82"/>
    </row>
    <row r="141" spans="1:8" x14ac:dyDescent="0.25">
      <c r="A141" s="109"/>
      <c r="B141" s="110"/>
      <c r="C141" s="104">
        <v>4300</v>
      </c>
      <c r="D141" s="105" t="s">
        <v>26</v>
      </c>
      <c r="E141" s="84"/>
      <c r="F141" s="84">
        <v>3000</v>
      </c>
    </row>
    <row r="142" spans="1:8" x14ac:dyDescent="0.25">
      <c r="A142" s="77"/>
      <c r="B142" s="77"/>
      <c r="C142" s="78"/>
      <c r="D142" s="77" t="s">
        <v>17</v>
      </c>
      <c r="E142" s="79">
        <f>E137+E127+E121+E113</f>
        <v>39500</v>
      </c>
      <c r="F142" s="79">
        <f>F137+F127+F121+F113</f>
        <v>39500</v>
      </c>
    </row>
  </sheetData>
  <pageMargins left="0.70866141732283472" right="0.70866141732283472" top="0.98425196850393704" bottom="0.7086614173228347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Anna Buniak</cp:lastModifiedBy>
  <cp:lastPrinted>2021-07-20T13:04:10Z</cp:lastPrinted>
  <dcterms:created xsi:type="dcterms:W3CDTF">2015-09-08T08:14:30Z</dcterms:created>
  <dcterms:modified xsi:type="dcterms:W3CDTF">2021-07-20T13:05:29Z</dcterms:modified>
</cp:coreProperties>
</file>