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13635" windowHeight="967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2" i="1" l="1"/>
  <c r="F98" i="1"/>
  <c r="F97" i="1" s="1"/>
  <c r="E98" i="1"/>
  <c r="E97" i="1" s="1"/>
  <c r="F174" i="1" l="1"/>
  <c r="F173" i="1" s="1"/>
  <c r="E174" i="1"/>
  <c r="E173" i="1" s="1"/>
  <c r="F135" i="1"/>
  <c r="F134" i="1" s="1"/>
  <c r="F133" i="1" s="1"/>
  <c r="E135" i="1"/>
  <c r="E134" i="1" s="1"/>
  <c r="E133" i="1" s="1"/>
  <c r="E118" i="1" l="1"/>
  <c r="F178" i="1" l="1"/>
  <c r="F177" i="1" s="1"/>
  <c r="F172" i="1" s="1"/>
  <c r="E178" i="1"/>
  <c r="E177" i="1" s="1"/>
  <c r="E172" i="1" s="1"/>
  <c r="E167" i="1" l="1"/>
  <c r="F157" i="1"/>
  <c r="F156" i="1" s="1"/>
  <c r="E157" i="1"/>
  <c r="E156" i="1" s="1"/>
  <c r="F145" i="1"/>
  <c r="E145" i="1"/>
  <c r="F140" i="1"/>
  <c r="F139" i="1" s="1"/>
  <c r="F138" i="1" s="1"/>
  <c r="E140" i="1"/>
  <c r="E139" i="1" s="1"/>
  <c r="E138" i="1" s="1"/>
  <c r="F124" i="1" l="1"/>
  <c r="F123" i="1" s="1"/>
  <c r="E127" i="1"/>
  <c r="E126" i="1" s="1"/>
  <c r="E124" i="1"/>
  <c r="E123" i="1" s="1"/>
  <c r="F117" i="1"/>
  <c r="F116" i="1" s="1"/>
  <c r="E117" i="1"/>
  <c r="E116" i="1" s="1"/>
  <c r="E115" i="1" s="1"/>
  <c r="E103" i="1" l="1"/>
  <c r="E102" i="1" s="1"/>
  <c r="E101" i="1" s="1"/>
  <c r="F103" i="1"/>
  <c r="F102" i="1" s="1"/>
  <c r="F101" i="1" s="1"/>
  <c r="F86" i="1"/>
  <c r="E86" i="1"/>
  <c r="F82" i="1"/>
  <c r="E82" i="1"/>
  <c r="F62" i="1"/>
  <c r="E62" i="1"/>
  <c r="E57" i="1"/>
  <c r="E56" i="1" s="1"/>
  <c r="F57" i="1"/>
  <c r="F56" i="1" s="1"/>
  <c r="F50" i="1"/>
  <c r="F49" i="1" s="1"/>
  <c r="E50" i="1"/>
  <c r="E49" i="1" s="1"/>
  <c r="E46" i="1"/>
  <c r="F45" i="1"/>
  <c r="F44" i="1" s="1"/>
  <c r="E45" i="1"/>
  <c r="E44" i="1" s="1"/>
  <c r="E10" i="1"/>
  <c r="E8" i="1" s="1"/>
  <c r="E7" i="1" s="1"/>
  <c r="E11" i="1" s="1"/>
  <c r="F12" i="1"/>
  <c r="F8" i="1"/>
  <c r="F7" i="1" s="1"/>
  <c r="F11" i="1" s="1"/>
  <c r="E81" i="1" l="1"/>
  <c r="F81" i="1"/>
  <c r="E12" i="1"/>
  <c r="E48" i="1"/>
  <c r="E61" i="1" s="1"/>
  <c r="F48" i="1"/>
  <c r="F61" i="1" s="1"/>
  <c r="F13" i="1"/>
  <c r="F63" i="1" l="1"/>
  <c r="F167" i="1" l="1"/>
  <c r="F166" i="1" s="1"/>
  <c r="E166" i="1"/>
  <c r="F161" i="1"/>
  <c r="F160" i="1" s="1"/>
  <c r="E161" i="1"/>
  <c r="E160" i="1" s="1"/>
  <c r="F144" i="1"/>
  <c r="F143" i="1" s="1"/>
  <c r="E144" i="1"/>
  <c r="E143" i="1" l="1"/>
  <c r="F127" i="1"/>
  <c r="F126" i="1" s="1"/>
  <c r="F115" i="1" s="1"/>
  <c r="F92" i="1" l="1"/>
  <c r="E92" i="1"/>
  <c r="E91" i="1" l="1"/>
  <c r="F91" i="1"/>
  <c r="F182" i="1" s="1"/>
</calcChain>
</file>

<file path=xl/sharedStrings.xml><?xml version="1.0" encoding="utf-8"?>
<sst xmlns="http://schemas.openxmlformats.org/spreadsheetml/2006/main" count="163" uniqueCount="81">
  <si>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</si>
  <si>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</si>
  <si>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</si>
  <si>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</si>
  <si>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</si>
  <si>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</si>
  <si>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Zarządu Powiatu Świdwińskiego </t>
  </si>
  <si>
    <t>Załącznik Nr  1  do Uchwały</t>
  </si>
  <si>
    <t>PRZENIESIENIA PLANOWANYCH WYDATKÓW</t>
  </si>
  <si>
    <t>Razem przeniesienia</t>
  </si>
  <si>
    <t>Zakup materiałów i wyposażenia</t>
  </si>
  <si>
    <t>ADMINISTRACJA PUBLICZNA</t>
  </si>
  <si>
    <t>Pozostała działalność</t>
  </si>
  <si>
    <t>OŚWIATA I WYCHOWANIE</t>
  </si>
  <si>
    <t>Zakup usług pozostałych</t>
  </si>
  <si>
    <t>Wynagrodzenia bezosobowe</t>
  </si>
  <si>
    <t>Technika</t>
  </si>
  <si>
    <t>Zespół Szkół w Połczynie Zdroju</t>
  </si>
  <si>
    <t>Wynagrodzenia osobowe pracowników</t>
  </si>
  <si>
    <t>Branżowe szkoły I i II stopnia</t>
  </si>
  <si>
    <t>Licea ogólnokształcące</t>
  </si>
  <si>
    <t>Wydatki osobowe niezaliczone do wynagrodzeń</t>
  </si>
  <si>
    <t>Dodatkowe wynagrodzenie roczne</t>
  </si>
  <si>
    <t>EDUKACYJNA OPIEKA WYCHOWAWCZA</t>
  </si>
  <si>
    <t>Internaty i bursy szkolne</t>
  </si>
  <si>
    <t>Zespół Placówek Oświatowych w Połczynie Zdroju</t>
  </si>
  <si>
    <t>Zakup energii</t>
  </si>
  <si>
    <t>Domy wczasów dziecięcych</t>
  </si>
  <si>
    <t>Zakup środków żywności</t>
  </si>
  <si>
    <t>Szkolenia pracowników</t>
  </si>
  <si>
    <t>Podatek VAT</t>
  </si>
  <si>
    <t>Wpłaty na PPK finansowane przez podmiot zatrudniający</t>
  </si>
  <si>
    <t>Składki na ubezpieczenia społeczne</t>
  </si>
  <si>
    <t>Zakup usług remontowych</t>
  </si>
  <si>
    <t>Podróże służbowe krajowe</t>
  </si>
  <si>
    <t>Opłaty z tytułu zakupu usług telekomunikacyjnych</t>
  </si>
  <si>
    <t xml:space="preserve">w tym na wydatki majątkowe </t>
  </si>
  <si>
    <t>DOCHODY</t>
  </si>
  <si>
    <t>WYDATKI</t>
  </si>
  <si>
    <t>Załącznik Nr  2  do Uchwały</t>
  </si>
  <si>
    <t>Załącznik Nr  3  do Uchwały</t>
  </si>
  <si>
    <t>BEZPIECZEŃSTWO PUBLICZNE I OCHRONA PRZECIWPOŻAROWA</t>
  </si>
  <si>
    <t>Komendy powiatowe Państwowej Straży Pożarnej</t>
  </si>
  <si>
    <t>Dotacje celowe otrzymane z budżetu państwa na zadania bieżące z zakresu administracji</t>
  </si>
  <si>
    <t xml:space="preserve">rządowej oraz inne zadania zlecone ustawami realizowane przez powiat </t>
  </si>
  <si>
    <t xml:space="preserve">Razem dochody </t>
  </si>
  <si>
    <t>Równoważniki pieniężne i ekwiwalenty dla funkcjonariuszy oraz pozostałe należności</t>
  </si>
  <si>
    <t xml:space="preserve">Wynagrodzenia osobowe pracowników </t>
  </si>
  <si>
    <t>Składki na Fundusz Pracy</t>
  </si>
  <si>
    <t xml:space="preserve">Razem wydatki </t>
  </si>
  <si>
    <t xml:space="preserve">w tym:  na zadania zlecone </t>
  </si>
  <si>
    <t>DZIAŁALNOŚĆ USŁUGOWA</t>
  </si>
  <si>
    <t>Nadzór budowlany</t>
  </si>
  <si>
    <t>Zadania z zakresu geodezji i kartografii</t>
  </si>
  <si>
    <t>Odpis na ZFŚS</t>
  </si>
  <si>
    <t>Starostwa powiatowe</t>
  </si>
  <si>
    <t>Różne opłaty i składki</t>
  </si>
  <si>
    <t>Koszty postępowania sądowego i prokuratorskiego</t>
  </si>
  <si>
    <t>Uposażenia funkcjonariuszy</t>
  </si>
  <si>
    <t>Inne należności funkcjonariuszy zaliczane do wynagrodzeń</t>
  </si>
  <si>
    <t>Uposażenia i świadczenia pieniężne wypłacane przez okres roku funkcjonariuszom zwolnionym ze służby</t>
  </si>
  <si>
    <t>POZOSTAŁE ZADANIA W ZAKRESIE POLITYKI SPOŁECZNEJ</t>
  </si>
  <si>
    <t>Powiatowe Centrum Pomocy Rodzinie w Świdwinie</t>
  </si>
  <si>
    <t>Zespoły ds. orzekania o stopniu niepełnosprawności</t>
  </si>
  <si>
    <t>Poradnie psychologiczno - pedagogiczne</t>
  </si>
  <si>
    <t>Poradnia Psychologiczno - Pedagogiczna w Świdwinie</t>
  </si>
  <si>
    <t>Zakup środków dydaktycznych i książek</t>
  </si>
  <si>
    <t>RODZINA</t>
  </si>
  <si>
    <t>Działalność placówek opiekuńczo-wychowawczych</t>
  </si>
  <si>
    <t>Centrum Placówek Opiekuńczo-Wychowawczych w Świdwinie</t>
  </si>
  <si>
    <t xml:space="preserve">Opłaty na rzecz budżetów jednostek samorządu terytorialnego </t>
  </si>
  <si>
    <t xml:space="preserve">w tym:    na zadania zlecone </t>
  </si>
  <si>
    <t>Dokształcanie i doskonalenie nauczycieli</t>
  </si>
  <si>
    <t>Nr 88/267/21 dnia 17.09.2021r.</t>
  </si>
  <si>
    <t>POMOC SPOŁECZNA</t>
  </si>
  <si>
    <t>Powiatowe centra pomocy rodzinie</t>
  </si>
  <si>
    <t>Rodziny zastępcze</t>
  </si>
  <si>
    <t>Komenda Powiatowa Państwowej Straży Pożarnej w Świdwinie</t>
  </si>
  <si>
    <t>Promocja jednostek samorządu terytorialnego</t>
  </si>
  <si>
    <t>"V Powiatowy Jarmark Zdrowej Żywności i Rękodzieła Ludowego"</t>
  </si>
  <si>
    <t>Nagrody konkursowe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</si>
</sst>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Border="1" applyAlignment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2" fillId="0" borderId="0" xfId="0" applyFont="1"/>
    <xf numFmtId="0" fontId="5" fillId="0" borderId="0" xfId="0" applyFont="1"/>
    <xf numFmtId="164" fontId="2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/>
    <xf numFmtId="0" fontId="1" fillId="0" borderId="6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7" fillId="0" borderId="7" xfId="0" applyFont="1" applyBorder="1" applyAlignment="1"/>
    <xf numFmtId="164" fontId="7" fillId="0" borderId="7" xfId="0" applyNumberFormat="1" applyFont="1" applyBorder="1" applyAlignment="1">
      <alignment horizontal="right"/>
    </xf>
    <xf numFmtId="0" fontId="2" fillId="0" borderId="3" xfId="0" applyFont="1" applyBorder="1" applyAlignment="1"/>
    <xf numFmtId="164" fontId="2" fillId="0" borderId="4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4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7" xfId="0" applyFont="1" applyBorder="1" applyAlignment="1"/>
    <xf numFmtId="164" fontId="3" fillId="0" borderId="4" xfId="0" applyNumberFormat="1" applyFont="1" applyBorder="1" applyAlignment="1">
      <alignment horizontal="right"/>
    </xf>
    <xf numFmtId="0" fontId="1" fillId="0" borderId="4" xfId="0" applyFont="1" applyBorder="1" applyAlignment="1"/>
    <xf numFmtId="0" fontId="6" fillId="0" borderId="0" xfId="0" applyFont="1" applyAlignment="1">
      <alignment horizontal="right"/>
    </xf>
    <xf numFmtId="0" fontId="1" fillId="0" borderId="5" xfId="0" applyFont="1" applyBorder="1" applyAlignment="1"/>
    <xf numFmtId="0" fontId="1" fillId="0" borderId="1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 applyAlignment="1"/>
    <xf numFmtId="164" fontId="3" fillId="0" borderId="4" xfId="0" applyNumberFormat="1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5" xfId="0" applyFont="1" applyBorder="1" applyAlignment="1"/>
    <xf numFmtId="164" fontId="2" fillId="0" borderId="4" xfId="0" applyNumberFormat="1" applyFont="1" applyBorder="1"/>
    <xf numFmtId="164" fontId="2" fillId="0" borderId="6" xfId="0" applyNumberFormat="1" applyFont="1" applyBorder="1"/>
    <xf numFmtId="0" fontId="3" fillId="0" borderId="7" xfId="0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2" fillId="0" borderId="12" xfId="0" applyFont="1" applyBorder="1"/>
    <xf numFmtId="0" fontId="3" fillId="0" borderId="12" xfId="0" applyFont="1" applyBorder="1"/>
    <xf numFmtId="0" fontId="1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right" vertical="center"/>
    </xf>
    <xf numFmtId="0" fontId="2" fillId="0" borderId="12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/>
    </xf>
    <xf numFmtId="0" fontId="6" fillId="0" borderId="7" xfId="0" applyFont="1" applyBorder="1"/>
    <xf numFmtId="164" fontId="2" fillId="0" borderId="9" xfId="0" applyNumberFormat="1" applyFont="1" applyBorder="1" applyAlignment="1"/>
    <xf numFmtId="164" fontId="2" fillId="0" borderId="7" xfId="0" applyNumberFormat="1" applyFont="1" applyBorder="1" applyAlignment="1"/>
    <xf numFmtId="0" fontId="2" fillId="0" borderId="0" xfId="0" applyFont="1" applyBorder="1" applyAlignment="1"/>
    <xf numFmtId="164" fontId="2" fillId="0" borderId="0" xfId="0" applyNumberFormat="1" applyFont="1" applyBorder="1" applyAlignment="1"/>
    <xf numFmtId="164" fontId="1" fillId="0" borderId="0" xfId="0" applyNumberFormat="1" applyFont="1" applyBorder="1"/>
    <xf numFmtId="0" fontId="11" fillId="0" borderId="7" xfId="0" applyFont="1" applyBorder="1"/>
    <xf numFmtId="164" fontId="3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3" xfId="0" applyFont="1" applyBorder="1"/>
    <xf numFmtId="0" fontId="2" fillId="0" borderId="7" xfId="0" applyFont="1" applyBorder="1"/>
    <xf numFmtId="3" fontId="2" fillId="0" borderId="7" xfId="0" applyNumberFormat="1" applyFont="1" applyBorder="1"/>
    <xf numFmtId="0" fontId="3" fillId="0" borderId="7" xfId="0" applyFont="1" applyBorder="1"/>
    <xf numFmtId="164" fontId="3" fillId="0" borderId="7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 applyAlignment="1"/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/>
    <xf numFmtId="164" fontId="1" fillId="0" borderId="7" xfId="0" applyNumberFormat="1" applyFont="1" applyBorder="1"/>
    <xf numFmtId="0" fontId="1" fillId="0" borderId="13" xfId="0" applyFont="1" applyBorder="1"/>
    <xf numFmtId="0" fontId="1" fillId="0" borderId="4" xfId="0" applyFont="1" applyBorder="1"/>
    <xf numFmtId="0" fontId="2" fillId="0" borderId="2" xfId="0" applyFont="1" applyBorder="1"/>
    <xf numFmtId="0" fontId="2" fillId="0" borderId="9" xfId="0" applyFont="1" applyBorder="1"/>
    <xf numFmtId="0" fontId="3" fillId="0" borderId="9" xfId="0" applyFont="1" applyBorder="1"/>
    <xf numFmtId="0" fontId="3" fillId="0" borderId="5" xfId="0" applyFont="1" applyBorder="1" applyAlignment="1">
      <alignment horizontal="left"/>
    </xf>
    <xf numFmtId="0" fontId="1" fillId="0" borderId="9" xfId="0" applyFont="1" applyBorder="1"/>
    <xf numFmtId="0" fontId="2" fillId="0" borderId="8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0" fillId="0" borderId="0" xfId="0" applyFont="1"/>
    <xf numFmtId="164" fontId="2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5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2" fillId="0" borderId="4" xfId="0" applyFont="1" applyBorder="1" applyAlignment="1">
      <alignment horizontal="left"/>
    </xf>
    <xf numFmtId="0" fontId="12" fillId="0" borderId="3" xfId="0" applyFont="1" applyBorder="1"/>
    <xf numFmtId="0" fontId="12" fillId="0" borderId="9" xfId="0" applyFont="1" applyBorder="1"/>
    <xf numFmtId="164" fontId="12" fillId="0" borderId="9" xfId="0" applyNumberFormat="1" applyFont="1" applyBorder="1"/>
    <xf numFmtId="0" fontId="12" fillId="0" borderId="2" xfId="0" applyFont="1" applyBorder="1"/>
    <xf numFmtId="0" fontId="12" fillId="0" borderId="6" xfId="0" applyFont="1" applyBorder="1"/>
    <xf numFmtId="164" fontId="12" fillId="0" borderId="6" xfId="0" applyNumberFormat="1" applyFont="1" applyBorder="1"/>
    <xf numFmtId="0" fontId="13" fillId="0" borderId="8" xfId="0" applyFont="1" applyBorder="1"/>
    <xf numFmtId="0" fontId="13" fillId="0" borderId="12" xfId="0" applyFont="1" applyBorder="1"/>
    <xf numFmtId="0" fontId="13" fillId="0" borderId="6" xfId="0" applyFont="1" applyBorder="1"/>
    <xf numFmtId="164" fontId="13" fillId="0" borderId="6" xfId="0" applyNumberFormat="1" applyFont="1" applyBorder="1"/>
    <xf numFmtId="0" fontId="14" fillId="0" borderId="8" xfId="0" applyFont="1" applyBorder="1"/>
    <xf numFmtId="0" fontId="14" fillId="0" borderId="12" xfId="0" applyFont="1" applyBorder="1"/>
    <xf numFmtId="0" fontId="6" fillId="0" borderId="9" xfId="0" applyFont="1" applyBorder="1"/>
    <xf numFmtId="164" fontId="14" fillId="0" borderId="6" xfId="0" applyNumberFormat="1" applyFont="1" applyBorder="1"/>
    <xf numFmtId="164" fontId="1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8" xfId="0" applyFont="1" applyBorder="1"/>
    <xf numFmtId="0" fontId="2" fillId="0" borderId="10" xfId="0" applyFont="1" applyBorder="1" applyAlignment="1"/>
    <xf numFmtId="0" fontId="3" fillId="0" borderId="10" xfId="0" applyFont="1" applyBorder="1" applyAlignment="1"/>
    <xf numFmtId="0" fontId="1" fillId="0" borderId="10" xfId="0" applyFont="1" applyBorder="1" applyAlignment="1"/>
    <xf numFmtId="0" fontId="1" fillId="0" borderId="13" xfId="0" applyFont="1" applyBorder="1" applyAlignment="1"/>
    <xf numFmtId="0" fontId="2" fillId="0" borderId="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2" fillId="0" borderId="7" xfId="0" applyFont="1" applyBorder="1"/>
    <xf numFmtId="0" fontId="7" fillId="0" borderId="4" xfId="0" applyFont="1" applyBorder="1" applyAlignment="1"/>
    <xf numFmtId="0" fontId="2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2" fillId="0" borderId="7" xfId="0" applyNumberFormat="1" applyFont="1" applyBorder="1"/>
    <xf numFmtId="0" fontId="13" fillId="0" borderId="7" xfId="0" applyFont="1" applyBorder="1"/>
    <xf numFmtId="164" fontId="13" fillId="0" borderId="7" xfId="0" applyNumberFormat="1" applyFont="1" applyBorder="1"/>
    <xf numFmtId="164" fontId="14" fillId="0" borderId="7" xfId="0" applyNumberFormat="1" applyFont="1" applyBorder="1"/>
    <xf numFmtId="164" fontId="1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abSelected="1" topLeftCell="A146" workbookViewId="0">
      <selection activeCell="E183" sqref="E183"/>
    </sheetView>
  </sheetViews>
  <sheetFormatPr defaultRowHeight="15" x14ac:dyDescent="0.25"/>
  <cols>
    <col min="1" max="2" width="8.7109375" style="6" customWidth="1"/>
    <col min="3" max="3" width="7" style="6" customWidth="1"/>
    <col min="4" max="4" width="90.42578125" style="9" customWidth="1"/>
    <col min="5" max="6" width="14.28515625" style="18" customWidth="1"/>
    <col min="7" max="7" width="9.140625" style="9"/>
    <col min="8" max="8" width="9.140625" style="1"/>
  </cols>
  <sheetData>
    <row r="1" spans="1:8" s="8" customFormat="1" x14ac:dyDescent="0.25">
      <c r="A1" s="9"/>
      <c r="B1" s="9"/>
      <c r="C1" s="9"/>
      <c r="D1" s="9"/>
      <c r="E1" s="9"/>
      <c r="F1" s="21" t="s">
        <v>7</v>
      </c>
      <c r="G1" s="9"/>
      <c r="H1" s="9"/>
    </row>
    <row r="2" spans="1:8" s="8" customFormat="1" x14ac:dyDescent="0.25">
      <c r="A2" s="9"/>
      <c r="B2" s="9"/>
      <c r="C2" s="9"/>
      <c r="D2" s="9"/>
      <c r="E2" s="9"/>
      <c r="F2" s="21" t="s">
        <v>6</v>
      </c>
      <c r="G2" s="9"/>
      <c r="H2" s="9"/>
    </row>
    <row r="3" spans="1:8" s="8" customFormat="1" x14ac:dyDescent="0.25">
      <c r="A3" s="9"/>
      <c r="B3" s="9"/>
      <c r="C3" s="9"/>
      <c r="D3" s="9"/>
      <c r="E3" s="9"/>
      <c r="F3" s="61" t="s">
        <v>73</v>
      </c>
      <c r="G3" s="9"/>
      <c r="H3" s="9"/>
    </row>
    <row r="4" spans="1:8" s="8" customFormat="1" x14ac:dyDescent="0.25">
      <c r="A4" s="9"/>
      <c r="B4" s="9"/>
      <c r="C4" s="9"/>
      <c r="D4" s="17" t="s">
        <v>37</v>
      </c>
      <c r="E4" s="18"/>
      <c r="F4" s="18"/>
      <c r="G4" s="9"/>
      <c r="H4" s="9"/>
    </row>
    <row r="5" spans="1:8" s="8" customFormat="1" x14ac:dyDescent="0.25">
      <c r="A5" s="2" t="s">
        <v>0</v>
      </c>
      <c r="B5" s="2" t="s">
        <v>1</v>
      </c>
      <c r="C5" s="2" t="s">
        <v>2</v>
      </c>
      <c r="D5" s="10" t="s">
        <v>3</v>
      </c>
      <c r="E5" s="11" t="s">
        <v>4</v>
      </c>
      <c r="F5" s="12" t="s">
        <v>5</v>
      </c>
      <c r="G5" s="9"/>
      <c r="H5" s="9"/>
    </row>
    <row r="6" spans="1:8" s="8" customFormat="1" x14ac:dyDescent="0.25">
      <c r="A6" s="3"/>
      <c r="B6" s="3"/>
      <c r="C6" s="3"/>
      <c r="D6" s="13"/>
      <c r="E6" s="14"/>
      <c r="F6" s="15"/>
      <c r="G6" s="9"/>
      <c r="H6" s="9"/>
    </row>
    <row r="7" spans="1:8" s="24" customFormat="1" x14ac:dyDescent="0.25">
      <c r="A7" s="44">
        <v>754</v>
      </c>
      <c r="B7" s="30"/>
      <c r="C7" s="30"/>
      <c r="D7" s="31" t="s">
        <v>41</v>
      </c>
      <c r="E7" s="25">
        <f>E8</f>
        <v>296300</v>
      </c>
      <c r="F7" s="25">
        <f>F8</f>
        <v>0</v>
      </c>
      <c r="G7" s="23"/>
      <c r="H7" s="23"/>
    </row>
    <row r="8" spans="1:8" s="36" customFormat="1" x14ac:dyDescent="0.2">
      <c r="A8" s="96"/>
      <c r="B8" s="97">
        <v>75411</v>
      </c>
      <c r="C8" s="98"/>
      <c r="D8" s="31" t="s">
        <v>42</v>
      </c>
      <c r="E8" s="99">
        <f>E10</f>
        <v>296300</v>
      </c>
      <c r="F8" s="99">
        <f>F10</f>
        <v>0</v>
      </c>
      <c r="G8" s="35"/>
      <c r="H8" s="35"/>
    </row>
    <row r="9" spans="1:8" s="22" customFormat="1" x14ac:dyDescent="0.25">
      <c r="A9" s="29"/>
      <c r="B9" s="100"/>
      <c r="C9" s="32">
        <v>2110</v>
      </c>
      <c r="D9" s="34" t="s">
        <v>43</v>
      </c>
      <c r="E9" s="28"/>
      <c r="F9" s="28"/>
      <c r="G9" s="9"/>
      <c r="H9" s="9"/>
    </row>
    <row r="10" spans="1:8" s="8" customFormat="1" x14ac:dyDescent="0.25">
      <c r="A10" s="29"/>
      <c r="B10" s="100"/>
      <c r="C10" s="32"/>
      <c r="D10" s="101" t="s">
        <v>44</v>
      </c>
      <c r="E10" s="28">
        <f>271300+25000</f>
        <v>296300</v>
      </c>
      <c r="F10" s="28">
        <v>0</v>
      </c>
      <c r="G10" s="9"/>
      <c r="H10" s="9"/>
    </row>
    <row r="11" spans="1:8" s="8" customFormat="1" x14ac:dyDescent="0.25">
      <c r="A11" s="16"/>
      <c r="B11" s="16"/>
      <c r="C11" s="16"/>
      <c r="D11" s="16" t="s">
        <v>45</v>
      </c>
      <c r="E11" s="102">
        <f>E7</f>
        <v>296300</v>
      </c>
      <c r="F11" s="102">
        <f>F7</f>
        <v>0</v>
      </c>
      <c r="G11" s="9"/>
      <c r="H11" s="9"/>
    </row>
    <row r="12" spans="1:8" s="8" customFormat="1" x14ac:dyDescent="0.25">
      <c r="A12" s="26"/>
      <c r="B12" s="26"/>
      <c r="C12" s="26"/>
      <c r="D12" s="16" t="s">
        <v>71</v>
      </c>
      <c r="E12" s="103">
        <f>E10</f>
        <v>296300</v>
      </c>
      <c r="F12" s="103">
        <f>F10</f>
        <v>0</v>
      </c>
      <c r="G12" s="9"/>
      <c r="H12" s="9"/>
    </row>
    <row r="13" spans="1:8" s="8" customFormat="1" x14ac:dyDescent="0.25">
      <c r="A13" s="7"/>
      <c r="B13" s="7"/>
      <c r="C13" s="7"/>
      <c r="D13" s="104"/>
      <c r="E13" s="105"/>
      <c r="F13" s="106">
        <f>E11-F11</f>
        <v>296300</v>
      </c>
      <c r="G13" s="9"/>
      <c r="H13" s="9"/>
    </row>
    <row r="14" spans="1:8" s="8" customFormat="1" x14ac:dyDescent="0.25">
      <c r="A14" s="9"/>
      <c r="B14" s="9"/>
      <c r="C14" s="9"/>
      <c r="D14" s="9"/>
      <c r="E14" s="18"/>
      <c r="F14" s="18"/>
      <c r="G14" s="9"/>
      <c r="H14" s="9"/>
    </row>
    <row r="15" spans="1:8" s="8" customFormat="1" x14ac:dyDescent="0.25">
      <c r="A15" s="9"/>
      <c r="B15" s="9"/>
      <c r="C15" s="9"/>
      <c r="D15" s="9"/>
      <c r="E15" s="18"/>
      <c r="F15" s="18"/>
      <c r="G15" s="9"/>
      <c r="H15" s="9"/>
    </row>
    <row r="16" spans="1:8" s="8" customFormat="1" x14ac:dyDescent="0.25">
      <c r="A16" s="9"/>
      <c r="B16" s="9"/>
      <c r="C16" s="9"/>
      <c r="D16" s="9"/>
      <c r="E16" s="18"/>
      <c r="F16" s="18"/>
      <c r="G16" s="9"/>
      <c r="H16" s="9"/>
    </row>
    <row r="17" spans="1:8" s="8" customFormat="1" x14ac:dyDescent="0.25">
      <c r="A17" s="9"/>
      <c r="B17" s="9"/>
      <c r="C17" s="9"/>
      <c r="D17" s="9"/>
      <c r="E17" s="18"/>
      <c r="F17" s="18"/>
      <c r="G17" s="9"/>
      <c r="H17" s="9"/>
    </row>
    <row r="18" spans="1:8" s="8" customFormat="1" x14ac:dyDescent="0.25">
      <c r="A18" s="9"/>
      <c r="B18" s="9"/>
      <c r="C18" s="9"/>
      <c r="D18" s="9"/>
      <c r="E18" s="18"/>
      <c r="F18" s="18"/>
      <c r="G18" s="9"/>
      <c r="H18" s="9"/>
    </row>
    <row r="19" spans="1:8" s="8" customFormat="1" x14ac:dyDescent="0.25">
      <c r="A19" s="9"/>
      <c r="B19" s="9"/>
      <c r="C19" s="9"/>
      <c r="D19" s="9"/>
      <c r="E19" s="18"/>
      <c r="F19" s="18"/>
      <c r="G19" s="9"/>
      <c r="H19" s="9"/>
    </row>
    <row r="20" spans="1:8" s="8" customFormat="1" x14ac:dyDescent="0.25">
      <c r="A20" s="9"/>
      <c r="B20" s="9"/>
      <c r="C20" s="9"/>
      <c r="D20" s="9"/>
      <c r="E20" s="18"/>
      <c r="F20" s="18"/>
      <c r="G20" s="9"/>
      <c r="H20" s="9"/>
    </row>
    <row r="21" spans="1:8" s="8" customFormat="1" x14ac:dyDescent="0.25">
      <c r="A21" s="9"/>
      <c r="B21" s="9"/>
      <c r="C21" s="9"/>
      <c r="D21" s="9"/>
      <c r="E21" s="18"/>
      <c r="F21" s="18"/>
      <c r="G21" s="9"/>
      <c r="H21" s="9"/>
    </row>
    <row r="22" spans="1:8" s="8" customFormat="1" x14ac:dyDescent="0.25">
      <c r="A22" s="9"/>
      <c r="B22" s="9"/>
      <c r="C22" s="9"/>
      <c r="D22" s="9"/>
      <c r="E22" s="18"/>
      <c r="F22" s="18"/>
      <c r="G22" s="9"/>
      <c r="H22" s="9"/>
    </row>
    <row r="23" spans="1:8" s="8" customFormat="1" x14ac:dyDescent="0.25">
      <c r="A23" s="9"/>
      <c r="B23" s="9"/>
      <c r="C23" s="9"/>
      <c r="D23" s="9"/>
      <c r="E23" s="18"/>
      <c r="F23" s="18"/>
      <c r="G23" s="9"/>
      <c r="H23" s="9"/>
    </row>
    <row r="24" spans="1:8" s="8" customFormat="1" x14ac:dyDescent="0.25">
      <c r="A24" s="9"/>
      <c r="B24" s="9"/>
      <c r="C24" s="9"/>
      <c r="D24" s="9"/>
      <c r="E24" s="18"/>
      <c r="F24" s="18"/>
      <c r="G24" s="9"/>
      <c r="H24" s="9"/>
    </row>
    <row r="25" spans="1:8" s="8" customFormat="1" x14ac:dyDescent="0.25">
      <c r="A25" s="9"/>
      <c r="B25" s="9"/>
      <c r="C25" s="9"/>
      <c r="D25" s="9"/>
      <c r="E25" s="18"/>
      <c r="F25" s="18"/>
      <c r="G25" s="9"/>
      <c r="H25" s="9"/>
    </row>
    <row r="26" spans="1:8" s="8" customFormat="1" x14ac:dyDescent="0.25">
      <c r="A26" s="9"/>
      <c r="B26" s="9"/>
      <c r="C26" s="9"/>
      <c r="D26" s="9"/>
      <c r="E26" s="18"/>
      <c r="F26" s="18"/>
      <c r="G26" s="9"/>
      <c r="H26" s="9"/>
    </row>
    <row r="27" spans="1:8" s="8" customFormat="1" x14ac:dyDescent="0.25">
      <c r="A27" s="9"/>
      <c r="B27" s="9"/>
      <c r="C27" s="9"/>
      <c r="D27" s="9"/>
      <c r="E27" s="18"/>
      <c r="F27" s="18"/>
      <c r="G27" s="9"/>
      <c r="H27" s="9"/>
    </row>
    <row r="28" spans="1:8" s="8" customFormat="1" x14ac:dyDescent="0.25">
      <c r="A28" s="9"/>
      <c r="B28" s="9"/>
      <c r="C28" s="9"/>
      <c r="D28" s="9"/>
      <c r="E28" s="18"/>
      <c r="F28" s="18"/>
      <c r="G28" s="9"/>
      <c r="H28" s="9"/>
    </row>
    <row r="29" spans="1:8" s="8" customFormat="1" x14ac:dyDescent="0.25">
      <c r="A29" s="9"/>
      <c r="B29" s="9"/>
      <c r="C29" s="9"/>
      <c r="D29" s="9"/>
      <c r="E29" s="18"/>
      <c r="F29" s="18"/>
      <c r="G29" s="9"/>
      <c r="H29" s="9"/>
    </row>
    <row r="30" spans="1:8" s="8" customFormat="1" x14ac:dyDescent="0.25">
      <c r="A30" s="9"/>
      <c r="B30" s="9"/>
      <c r="C30" s="9"/>
      <c r="D30" s="9"/>
      <c r="E30" s="18"/>
      <c r="F30" s="18"/>
      <c r="G30" s="9"/>
      <c r="H30" s="9"/>
    </row>
    <row r="31" spans="1:8" s="8" customFormat="1" x14ac:dyDescent="0.25">
      <c r="A31" s="9"/>
      <c r="B31" s="9"/>
      <c r="C31" s="9"/>
      <c r="D31" s="9"/>
      <c r="E31" s="18"/>
      <c r="F31" s="18"/>
      <c r="G31" s="9"/>
      <c r="H31" s="9"/>
    </row>
    <row r="32" spans="1:8" s="8" customFormat="1" x14ac:dyDescent="0.25">
      <c r="A32" s="9"/>
      <c r="B32" s="9"/>
      <c r="C32" s="9"/>
      <c r="D32" s="9"/>
      <c r="E32" s="18"/>
      <c r="F32" s="18"/>
      <c r="G32" s="9"/>
      <c r="H32" s="9"/>
    </row>
    <row r="33" spans="1:8" s="8" customFormat="1" x14ac:dyDescent="0.25">
      <c r="A33" s="9"/>
      <c r="B33" s="9"/>
      <c r="C33" s="9"/>
      <c r="D33" s="9"/>
      <c r="E33" s="18"/>
      <c r="F33" s="18"/>
      <c r="G33" s="9"/>
      <c r="H33" s="9"/>
    </row>
    <row r="34" spans="1:8" s="8" customFormat="1" x14ac:dyDescent="0.25">
      <c r="A34" s="9"/>
      <c r="B34" s="9"/>
      <c r="C34" s="9"/>
      <c r="D34" s="9"/>
      <c r="E34" s="18"/>
      <c r="F34" s="18"/>
      <c r="G34" s="9"/>
      <c r="H34" s="9"/>
    </row>
    <row r="35" spans="1:8" s="8" customFormat="1" x14ac:dyDescent="0.25">
      <c r="A35" s="9"/>
      <c r="B35" s="9"/>
      <c r="C35" s="9"/>
      <c r="D35" s="9"/>
      <c r="E35" s="18"/>
      <c r="F35" s="18"/>
      <c r="G35" s="9"/>
      <c r="H35" s="9"/>
    </row>
    <row r="36" spans="1:8" s="8" customFormat="1" x14ac:dyDescent="0.25">
      <c r="A36" s="9"/>
      <c r="B36" s="9"/>
      <c r="C36" s="9"/>
      <c r="D36" s="9"/>
      <c r="E36" s="18"/>
      <c r="F36" s="18"/>
      <c r="G36" s="9"/>
      <c r="H36" s="9"/>
    </row>
    <row r="37" spans="1:8" s="8" customFormat="1" x14ac:dyDescent="0.25">
      <c r="A37" s="9"/>
      <c r="B37" s="9"/>
      <c r="C37" s="9"/>
      <c r="D37" s="9"/>
      <c r="E37" s="18"/>
      <c r="F37" s="18"/>
      <c r="G37" s="9"/>
      <c r="H37" s="9"/>
    </row>
    <row r="38" spans="1:8" s="8" customFormat="1" x14ac:dyDescent="0.25">
      <c r="A38" s="9"/>
      <c r="B38" s="9"/>
      <c r="C38" s="9"/>
      <c r="D38" s="9"/>
      <c r="E38" s="9"/>
      <c r="F38" s="21" t="s">
        <v>39</v>
      </c>
      <c r="G38" s="9"/>
      <c r="H38" s="9"/>
    </row>
    <row r="39" spans="1:8" s="8" customFormat="1" x14ac:dyDescent="0.25">
      <c r="A39" s="9"/>
      <c r="B39" s="9"/>
      <c r="C39" s="9"/>
      <c r="D39" s="9"/>
      <c r="E39" s="9"/>
      <c r="F39" s="21" t="s">
        <v>6</v>
      </c>
      <c r="G39" s="9"/>
      <c r="H39" s="9"/>
    </row>
    <row r="40" spans="1:8" s="8" customFormat="1" x14ac:dyDescent="0.25">
      <c r="A40" s="9"/>
      <c r="B40" s="9"/>
      <c r="C40" s="9"/>
      <c r="D40" s="9"/>
      <c r="E40" s="9"/>
      <c r="F40" s="61" t="s">
        <v>73</v>
      </c>
      <c r="G40" s="9"/>
      <c r="H40" s="9"/>
    </row>
    <row r="41" spans="1:8" s="8" customFormat="1" x14ac:dyDescent="0.25">
      <c r="A41" s="9"/>
      <c r="B41" s="9"/>
      <c r="C41" s="9"/>
      <c r="D41" s="17" t="s">
        <v>38</v>
      </c>
      <c r="E41" s="18"/>
      <c r="F41" s="18"/>
      <c r="G41" s="9"/>
      <c r="H41" s="9"/>
    </row>
    <row r="42" spans="1:8" s="8" customFormat="1" x14ac:dyDescent="0.25">
      <c r="A42" s="2" t="s">
        <v>0</v>
      </c>
      <c r="B42" s="2" t="s">
        <v>1</v>
      </c>
      <c r="C42" s="2" t="s">
        <v>2</v>
      </c>
      <c r="D42" s="10" t="s">
        <v>3</v>
      </c>
      <c r="E42" s="11" t="s">
        <v>4</v>
      </c>
      <c r="F42" s="12" t="s">
        <v>5</v>
      </c>
      <c r="G42" s="9"/>
      <c r="H42" s="9"/>
    </row>
    <row r="43" spans="1:8" s="8" customFormat="1" x14ac:dyDescent="0.25">
      <c r="A43" s="3"/>
      <c r="B43" s="3"/>
      <c r="C43" s="3"/>
      <c r="D43" s="13"/>
      <c r="E43" s="14"/>
      <c r="F43" s="15"/>
      <c r="G43" s="9"/>
      <c r="H43" s="9"/>
    </row>
    <row r="44" spans="1:8" s="24" customFormat="1" x14ac:dyDescent="0.25">
      <c r="A44" s="44">
        <v>754</v>
      </c>
      <c r="B44" s="30"/>
      <c r="C44" s="30"/>
      <c r="D44" s="31" t="s">
        <v>41</v>
      </c>
      <c r="E44" s="27">
        <f>E45</f>
        <v>296300</v>
      </c>
      <c r="F44" s="27">
        <f>F45</f>
        <v>0</v>
      </c>
      <c r="G44" s="23"/>
      <c r="H44" s="23"/>
    </row>
    <row r="45" spans="1:8" s="36" customFormat="1" x14ac:dyDescent="0.2">
      <c r="A45" s="96"/>
      <c r="B45" s="97">
        <v>75411</v>
      </c>
      <c r="C45" s="98"/>
      <c r="D45" s="31" t="s">
        <v>42</v>
      </c>
      <c r="E45" s="91">
        <f>E47</f>
        <v>296300</v>
      </c>
      <c r="F45" s="91">
        <f>F47</f>
        <v>0</v>
      </c>
      <c r="G45" s="35"/>
      <c r="H45" s="35"/>
    </row>
    <row r="46" spans="1:8" s="22" customFormat="1" x14ac:dyDescent="0.25">
      <c r="A46" s="29"/>
      <c r="B46" s="100"/>
      <c r="C46" s="32"/>
      <c r="D46" s="107" t="s">
        <v>77</v>
      </c>
      <c r="E46" s="108">
        <f>E47</f>
        <v>296300</v>
      </c>
      <c r="F46" s="109"/>
      <c r="G46" s="9"/>
      <c r="H46" s="9"/>
    </row>
    <row r="47" spans="1:8" s="8" customFormat="1" x14ac:dyDescent="0.25">
      <c r="A47" s="29"/>
      <c r="B47" s="100"/>
      <c r="C47" s="32">
        <v>4180</v>
      </c>
      <c r="D47" s="26" t="s">
        <v>46</v>
      </c>
      <c r="E47" s="109">
        <v>296300</v>
      </c>
      <c r="F47" s="109">
        <v>0</v>
      </c>
      <c r="G47" s="9"/>
      <c r="H47" s="9"/>
    </row>
    <row r="48" spans="1:8" s="8" customFormat="1" x14ac:dyDescent="0.25">
      <c r="A48" s="110">
        <v>854</v>
      </c>
      <c r="B48" s="111"/>
      <c r="C48" s="112"/>
      <c r="D48" s="112" t="s">
        <v>23</v>
      </c>
      <c r="E48" s="113">
        <f>E49+E56+E59</f>
        <v>160600</v>
      </c>
      <c r="F48" s="113">
        <f>F49+F56+F59</f>
        <v>160600</v>
      </c>
      <c r="G48" s="9"/>
      <c r="H48" s="9"/>
    </row>
    <row r="49" spans="1:8" s="8" customFormat="1" x14ac:dyDescent="0.25">
      <c r="A49" s="111"/>
      <c r="B49" s="123">
        <v>85410</v>
      </c>
      <c r="C49" s="112"/>
      <c r="D49" s="112" t="s">
        <v>24</v>
      </c>
      <c r="E49" s="113">
        <f>E50</f>
        <v>129100</v>
      </c>
      <c r="F49" s="113">
        <f>F50</f>
        <v>0</v>
      </c>
      <c r="G49" s="9"/>
      <c r="H49" s="9"/>
    </row>
    <row r="50" spans="1:8" s="8" customFormat="1" x14ac:dyDescent="0.25">
      <c r="A50" s="71"/>
      <c r="B50" s="89"/>
      <c r="C50" s="114"/>
      <c r="D50" s="68" t="s">
        <v>25</v>
      </c>
      <c r="E50" s="115">
        <f>SUM(E51:E55)</f>
        <v>129100</v>
      </c>
      <c r="F50" s="115">
        <f>SUM(F51:F55)</f>
        <v>0</v>
      </c>
      <c r="G50" s="9"/>
      <c r="H50" s="9"/>
    </row>
    <row r="51" spans="1:8" s="8" customFormat="1" x14ac:dyDescent="0.25">
      <c r="A51" s="45"/>
      <c r="B51" s="86"/>
      <c r="C51" s="116">
        <v>4010</v>
      </c>
      <c r="D51" s="26" t="s">
        <v>47</v>
      </c>
      <c r="E51" s="117">
        <v>81000</v>
      </c>
      <c r="F51" s="117"/>
      <c r="G51" s="9"/>
      <c r="H51" s="9"/>
    </row>
    <row r="52" spans="1:8" s="8" customFormat="1" x14ac:dyDescent="0.25">
      <c r="A52" s="45"/>
      <c r="B52" s="86"/>
      <c r="C52" s="116">
        <v>4110</v>
      </c>
      <c r="D52" s="118" t="s">
        <v>32</v>
      </c>
      <c r="E52" s="117">
        <v>14000</v>
      </c>
      <c r="F52" s="117"/>
      <c r="G52" s="9"/>
      <c r="H52" s="9"/>
    </row>
    <row r="53" spans="1:8" s="8" customFormat="1" x14ac:dyDescent="0.25">
      <c r="A53" s="46"/>
      <c r="B53" s="87"/>
      <c r="C53" s="116">
        <v>4120</v>
      </c>
      <c r="D53" s="34" t="s">
        <v>48</v>
      </c>
      <c r="E53" s="120">
        <v>1500</v>
      </c>
      <c r="F53" s="120"/>
      <c r="G53" s="9"/>
      <c r="H53" s="9"/>
    </row>
    <row r="54" spans="1:8" s="8" customFormat="1" x14ac:dyDescent="0.25">
      <c r="A54" s="46"/>
      <c r="B54" s="87"/>
      <c r="C54" s="116">
        <v>4220</v>
      </c>
      <c r="D54" s="62" t="s">
        <v>28</v>
      </c>
      <c r="E54" s="120">
        <v>24000</v>
      </c>
      <c r="F54" s="120"/>
      <c r="G54" s="9"/>
      <c r="H54" s="9"/>
    </row>
    <row r="55" spans="1:8" s="8" customFormat="1" x14ac:dyDescent="0.25">
      <c r="A55" s="46"/>
      <c r="B55" s="47"/>
      <c r="C55" s="116">
        <v>4260</v>
      </c>
      <c r="D55" s="116" t="s">
        <v>26</v>
      </c>
      <c r="E55" s="120">
        <v>8600</v>
      </c>
      <c r="F55" s="120"/>
      <c r="G55" s="9"/>
      <c r="H55" s="9"/>
    </row>
    <row r="56" spans="1:8" s="8" customFormat="1" x14ac:dyDescent="0.25">
      <c r="A56" s="75"/>
      <c r="B56" s="123">
        <v>85411</v>
      </c>
      <c r="C56" s="124"/>
      <c r="D56" s="112" t="s">
        <v>27</v>
      </c>
      <c r="E56" s="113">
        <f>E57</f>
        <v>31500</v>
      </c>
      <c r="F56" s="113">
        <f>F57</f>
        <v>0</v>
      </c>
      <c r="G56" s="9"/>
      <c r="H56" s="9"/>
    </row>
    <row r="57" spans="1:8" s="8" customFormat="1" x14ac:dyDescent="0.25">
      <c r="A57" s="71"/>
      <c r="B57" s="89"/>
      <c r="C57" s="125"/>
      <c r="D57" s="126" t="s">
        <v>25</v>
      </c>
      <c r="E57" s="115">
        <f>SUM(E58:E58)</f>
        <v>31500</v>
      </c>
      <c r="F57" s="115">
        <f>SUM(F58:F58)</f>
        <v>0</v>
      </c>
      <c r="G57" s="9"/>
      <c r="H57" s="9"/>
    </row>
    <row r="58" spans="1:8" s="8" customFormat="1" x14ac:dyDescent="0.25">
      <c r="A58" s="45"/>
      <c r="B58" s="86"/>
      <c r="C58" s="127">
        <v>4010</v>
      </c>
      <c r="D58" s="62" t="s">
        <v>47</v>
      </c>
      <c r="E58" s="117">
        <v>31500</v>
      </c>
      <c r="F58" s="117"/>
      <c r="G58" s="9"/>
      <c r="H58" s="9"/>
    </row>
    <row r="59" spans="1:8" s="8" customFormat="1" x14ac:dyDescent="0.25">
      <c r="A59" s="128"/>
      <c r="B59" s="82">
        <v>85495</v>
      </c>
      <c r="C59" s="44"/>
      <c r="D59" s="31" t="s">
        <v>12</v>
      </c>
      <c r="E59" s="27">
        <v>0</v>
      </c>
      <c r="F59" s="27">
        <v>160600</v>
      </c>
      <c r="G59" s="9"/>
      <c r="H59" s="9"/>
    </row>
    <row r="60" spans="1:8" s="8" customFormat="1" x14ac:dyDescent="0.25">
      <c r="A60" s="129"/>
      <c r="B60" s="90"/>
      <c r="C60" s="32">
        <v>4300</v>
      </c>
      <c r="D60" s="34" t="s">
        <v>14</v>
      </c>
      <c r="E60" s="109">
        <v>0</v>
      </c>
      <c r="F60" s="109">
        <v>160600</v>
      </c>
      <c r="G60" s="9"/>
      <c r="H60" s="9"/>
    </row>
    <row r="61" spans="1:8" s="130" customFormat="1" x14ac:dyDescent="0.25">
      <c r="A61" s="51"/>
      <c r="B61" s="51"/>
      <c r="C61" s="16"/>
      <c r="D61" s="16" t="s">
        <v>49</v>
      </c>
      <c r="E61" s="27">
        <f>E44+E48</f>
        <v>456900</v>
      </c>
      <c r="F61" s="27">
        <f>F44+F48</f>
        <v>160600</v>
      </c>
    </row>
    <row r="62" spans="1:8" s="130" customFormat="1" x14ac:dyDescent="0.25">
      <c r="A62" s="16"/>
      <c r="B62" s="16"/>
      <c r="C62" s="16"/>
      <c r="D62" s="16" t="s">
        <v>50</v>
      </c>
      <c r="E62" s="27">
        <f>E47</f>
        <v>296300</v>
      </c>
      <c r="F62" s="27">
        <f>F47</f>
        <v>0</v>
      </c>
    </row>
    <row r="63" spans="1:8" s="130" customFormat="1" x14ac:dyDescent="0.25">
      <c r="A63" s="104"/>
      <c r="B63" s="104"/>
      <c r="C63" s="104"/>
      <c r="D63" s="104"/>
      <c r="E63" s="131"/>
      <c r="F63" s="33">
        <f>E61-F61</f>
        <v>296300</v>
      </c>
    </row>
    <row r="64" spans="1:8" s="8" customFormat="1" x14ac:dyDescent="0.25">
      <c r="A64" s="9"/>
      <c r="B64" s="9"/>
      <c r="C64" s="9"/>
      <c r="D64" s="9"/>
      <c r="E64" s="18"/>
      <c r="F64" s="18"/>
      <c r="G64" s="9"/>
      <c r="H64" s="9"/>
    </row>
    <row r="65" spans="1:8" s="8" customFormat="1" x14ac:dyDescent="0.25">
      <c r="A65" s="9"/>
      <c r="B65" s="9"/>
      <c r="C65" s="9"/>
      <c r="D65" s="9"/>
      <c r="E65" s="18"/>
      <c r="F65" s="18"/>
      <c r="G65" s="9"/>
      <c r="H65" s="9"/>
    </row>
    <row r="66" spans="1:8" s="8" customFormat="1" x14ac:dyDescent="0.25">
      <c r="A66" s="9"/>
      <c r="B66" s="9"/>
      <c r="C66" s="9"/>
      <c r="D66" s="9"/>
      <c r="E66" s="18"/>
      <c r="F66" s="18"/>
      <c r="G66" s="9"/>
      <c r="H66" s="9"/>
    </row>
    <row r="67" spans="1:8" s="8" customFormat="1" x14ac:dyDescent="0.25">
      <c r="A67" s="9"/>
      <c r="B67" s="9"/>
      <c r="C67" s="9"/>
      <c r="D67" s="9"/>
      <c r="E67" s="18"/>
      <c r="F67" s="18"/>
      <c r="G67" s="9"/>
      <c r="H67" s="9"/>
    </row>
    <row r="68" spans="1:8" s="8" customFormat="1" x14ac:dyDescent="0.25">
      <c r="A68" s="9"/>
      <c r="B68" s="9"/>
      <c r="C68" s="9"/>
      <c r="D68" s="9"/>
      <c r="E68" s="18"/>
      <c r="F68" s="18"/>
      <c r="G68" s="9"/>
      <c r="H68" s="9"/>
    </row>
    <row r="69" spans="1:8" s="8" customFormat="1" x14ac:dyDescent="0.25">
      <c r="A69" s="9"/>
      <c r="B69" s="9"/>
      <c r="C69" s="9"/>
      <c r="D69" s="9"/>
      <c r="E69" s="18"/>
      <c r="F69" s="18"/>
      <c r="G69" s="9"/>
      <c r="H69" s="9"/>
    </row>
    <row r="70" spans="1:8" s="8" customFormat="1" x14ac:dyDescent="0.25">
      <c r="A70" s="9"/>
      <c r="B70" s="9"/>
      <c r="C70" s="9"/>
      <c r="D70" s="9"/>
      <c r="E70" s="18"/>
      <c r="F70" s="18"/>
      <c r="G70" s="9"/>
      <c r="H70" s="9"/>
    </row>
    <row r="71" spans="1:8" s="8" customFormat="1" x14ac:dyDescent="0.25">
      <c r="A71" s="9"/>
      <c r="B71" s="9"/>
      <c r="C71" s="9"/>
      <c r="D71" s="9"/>
      <c r="E71" s="18"/>
      <c r="F71" s="18"/>
      <c r="G71" s="9"/>
      <c r="H71" s="9"/>
    </row>
    <row r="72" spans="1:8" s="8" customFormat="1" x14ac:dyDescent="0.25">
      <c r="A72" s="9"/>
      <c r="B72" s="9"/>
      <c r="C72" s="9"/>
      <c r="D72" s="9"/>
      <c r="E72" s="18"/>
      <c r="F72" s="18"/>
      <c r="G72" s="9"/>
      <c r="H72" s="9"/>
    </row>
    <row r="73" spans="1:8" s="8" customFormat="1" x14ac:dyDescent="0.25">
      <c r="A73" s="9"/>
      <c r="B73" s="9"/>
      <c r="C73" s="9"/>
      <c r="D73" s="9"/>
      <c r="E73" s="18"/>
      <c r="F73" s="18"/>
      <c r="G73" s="9"/>
      <c r="H73" s="9"/>
    </row>
    <row r="74" spans="1:8" s="8" customFormat="1" x14ac:dyDescent="0.25">
      <c r="A74" s="9"/>
      <c r="B74" s="9"/>
      <c r="C74" s="9"/>
      <c r="D74" s="9"/>
      <c r="E74" s="18"/>
      <c r="F74" s="18"/>
      <c r="G74" s="9"/>
      <c r="H74" s="9"/>
    </row>
    <row r="75" spans="1:8" s="4" customFormat="1" x14ac:dyDescent="0.25">
      <c r="A75" s="6"/>
      <c r="B75" s="6"/>
      <c r="C75" s="6"/>
      <c r="D75" s="9"/>
      <c r="E75" s="9"/>
      <c r="F75" s="21" t="s">
        <v>40</v>
      </c>
      <c r="G75" s="9"/>
      <c r="H75" s="5"/>
    </row>
    <row r="76" spans="1:8" s="4" customFormat="1" x14ac:dyDescent="0.25">
      <c r="A76" s="6"/>
      <c r="B76" s="6"/>
      <c r="C76" s="6"/>
      <c r="D76" s="9"/>
      <c r="E76" s="9"/>
      <c r="F76" s="21" t="s">
        <v>6</v>
      </c>
      <c r="G76" s="9"/>
      <c r="H76" s="5"/>
    </row>
    <row r="77" spans="1:8" s="4" customFormat="1" x14ac:dyDescent="0.25">
      <c r="A77" s="6"/>
      <c r="B77" s="6"/>
      <c r="C77" s="6"/>
      <c r="D77" s="9"/>
      <c r="E77" s="9"/>
      <c r="F77" s="61" t="s">
        <v>73</v>
      </c>
      <c r="G77" s="9"/>
      <c r="H77" s="5"/>
    </row>
    <row r="78" spans="1:8" x14ac:dyDescent="0.25">
      <c r="A78" s="9"/>
      <c r="B78" s="9"/>
      <c r="C78" s="9"/>
      <c r="D78" s="17" t="s">
        <v>8</v>
      </c>
    </row>
    <row r="79" spans="1:8" x14ac:dyDescent="0.25">
      <c r="A79" s="2" t="s">
        <v>0</v>
      </c>
      <c r="B79" s="2" t="s">
        <v>1</v>
      </c>
      <c r="C79" s="2" t="s">
        <v>2</v>
      </c>
      <c r="D79" s="10" t="s">
        <v>3</v>
      </c>
      <c r="E79" s="11" t="s">
        <v>4</v>
      </c>
      <c r="F79" s="12" t="s">
        <v>5</v>
      </c>
    </row>
    <row r="80" spans="1:8" x14ac:dyDescent="0.25">
      <c r="A80" s="3"/>
      <c r="B80" s="3"/>
      <c r="C80" s="3"/>
      <c r="D80" s="13"/>
      <c r="E80" s="14"/>
      <c r="F80" s="15"/>
    </row>
    <row r="81" spans="1:8" s="8" customFormat="1" x14ac:dyDescent="0.25">
      <c r="A81" s="16">
        <v>710</v>
      </c>
      <c r="B81" s="16"/>
      <c r="C81" s="16"/>
      <c r="D81" s="16" t="s">
        <v>51</v>
      </c>
      <c r="E81" s="27">
        <f>E86+E82</f>
        <v>6976</v>
      </c>
      <c r="F81" s="27">
        <f>F86+F82</f>
        <v>6976</v>
      </c>
      <c r="G81" s="9"/>
      <c r="H81" s="9"/>
    </row>
    <row r="82" spans="1:8" s="139" customFormat="1" x14ac:dyDescent="0.25">
      <c r="A82" s="42"/>
      <c r="B82" s="42">
        <v>71012</v>
      </c>
      <c r="C82" s="16"/>
      <c r="D82" s="16" t="s">
        <v>53</v>
      </c>
      <c r="E82" s="27">
        <f>E83+E84+E85</f>
        <v>6000</v>
      </c>
      <c r="F82" s="27">
        <f>F83+F84+F85</f>
        <v>6000</v>
      </c>
      <c r="G82" s="132"/>
      <c r="H82" s="132"/>
    </row>
    <row r="83" spans="1:8" s="140" customFormat="1" x14ac:dyDescent="0.25">
      <c r="A83" s="54"/>
      <c r="B83" s="54"/>
      <c r="C83" s="26">
        <v>4170</v>
      </c>
      <c r="D83" s="34" t="s">
        <v>15</v>
      </c>
      <c r="E83" s="109">
        <v>1000</v>
      </c>
      <c r="F83" s="109"/>
      <c r="G83" s="132"/>
      <c r="H83" s="132"/>
    </row>
    <row r="84" spans="1:8" s="140" customFormat="1" x14ac:dyDescent="0.25">
      <c r="A84" s="54"/>
      <c r="B84" s="54"/>
      <c r="C84" s="26">
        <v>4210</v>
      </c>
      <c r="D84" s="116" t="s">
        <v>10</v>
      </c>
      <c r="E84" s="109">
        <v>5000</v>
      </c>
      <c r="F84" s="109"/>
      <c r="G84" s="132"/>
      <c r="H84" s="132"/>
    </row>
    <row r="85" spans="1:8" s="140" customFormat="1" x14ac:dyDescent="0.25">
      <c r="A85" s="54"/>
      <c r="B85" s="60"/>
      <c r="C85" s="26">
        <v>4300</v>
      </c>
      <c r="D85" s="26" t="s">
        <v>14</v>
      </c>
      <c r="E85" s="109"/>
      <c r="F85" s="109">
        <v>6000</v>
      </c>
      <c r="G85" s="132"/>
      <c r="H85" s="132"/>
    </row>
    <row r="86" spans="1:8" s="8" customFormat="1" x14ac:dyDescent="0.25">
      <c r="A86" s="52"/>
      <c r="B86" s="92">
        <v>71015</v>
      </c>
      <c r="C86" s="16"/>
      <c r="D86" s="16" t="s">
        <v>52</v>
      </c>
      <c r="E86" s="27">
        <f>E87+E88+E89+E90</f>
        <v>976</v>
      </c>
      <c r="F86" s="27">
        <f>F87+F88+F89+F90</f>
        <v>976</v>
      </c>
      <c r="G86" s="9"/>
      <c r="H86" s="9"/>
    </row>
    <row r="87" spans="1:8" s="8" customFormat="1" x14ac:dyDescent="0.25">
      <c r="A87" s="45"/>
      <c r="B87" s="45"/>
      <c r="C87" s="26">
        <v>4170</v>
      </c>
      <c r="D87" s="34" t="s">
        <v>15</v>
      </c>
      <c r="E87" s="39"/>
      <c r="F87" s="39">
        <v>700</v>
      </c>
      <c r="G87" s="9"/>
      <c r="H87" s="9"/>
    </row>
    <row r="88" spans="1:8" s="24" customFormat="1" x14ac:dyDescent="0.25">
      <c r="A88" s="45"/>
      <c r="B88" s="45"/>
      <c r="C88" s="32">
        <v>4270</v>
      </c>
      <c r="D88" s="26" t="s">
        <v>33</v>
      </c>
      <c r="E88" s="39"/>
      <c r="F88" s="28">
        <v>26</v>
      </c>
      <c r="G88" s="23"/>
      <c r="H88" s="23"/>
    </row>
    <row r="89" spans="1:8" s="36" customFormat="1" ht="15.75" customHeight="1" x14ac:dyDescent="0.25">
      <c r="A89" s="45"/>
      <c r="B89" s="45"/>
      <c r="C89" s="55">
        <v>4410</v>
      </c>
      <c r="D89" s="26" t="s">
        <v>34</v>
      </c>
      <c r="E89" s="39"/>
      <c r="F89" s="28">
        <v>250</v>
      </c>
      <c r="G89" s="35"/>
      <c r="H89" s="35"/>
    </row>
    <row r="90" spans="1:8" s="20" customFormat="1" x14ac:dyDescent="0.25">
      <c r="A90" s="45"/>
      <c r="B90" s="45"/>
      <c r="C90" s="47">
        <v>4440</v>
      </c>
      <c r="D90" s="26" t="s">
        <v>54</v>
      </c>
      <c r="E90" s="48">
        <v>976</v>
      </c>
      <c r="F90" s="49"/>
      <c r="G90" s="19"/>
      <c r="H90" s="19"/>
    </row>
    <row r="91" spans="1:8" x14ac:dyDescent="0.25">
      <c r="A91" s="42">
        <v>750</v>
      </c>
      <c r="B91" s="16"/>
      <c r="C91" s="16"/>
      <c r="D91" s="16" t="s">
        <v>11</v>
      </c>
      <c r="E91" s="27">
        <f>E92+E97</f>
        <v>40200</v>
      </c>
      <c r="F91" s="27">
        <f>F92+F97</f>
        <v>40200</v>
      </c>
    </row>
    <row r="92" spans="1:8" x14ac:dyDescent="0.25">
      <c r="A92" s="42"/>
      <c r="B92" s="37">
        <v>75020</v>
      </c>
      <c r="C92" s="16"/>
      <c r="D92" s="16" t="s">
        <v>55</v>
      </c>
      <c r="E92" s="43">
        <f>E93+E94+E95+E96</f>
        <v>40000</v>
      </c>
      <c r="F92" s="43">
        <f>F93+F94+F95+F96</f>
        <v>40000</v>
      </c>
    </row>
    <row r="93" spans="1:8" s="22" customFormat="1" x14ac:dyDescent="0.25">
      <c r="A93" s="45"/>
      <c r="B93" s="86"/>
      <c r="C93" s="38">
        <v>4040</v>
      </c>
      <c r="D93" s="34" t="s">
        <v>22</v>
      </c>
      <c r="E93" s="39"/>
      <c r="F93" s="39">
        <v>22370</v>
      </c>
      <c r="G93" s="9"/>
      <c r="H93" s="9"/>
    </row>
    <row r="94" spans="1:8" s="24" customFormat="1" x14ac:dyDescent="0.25">
      <c r="A94" s="45"/>
      <c r="B94" s="86"/>
      <c r="C94" s="38">
        <v>4410</v>
      </c>
      <c r="D94" s="34" t="s">
        <v>34</v>
      </c>
      <c r="E94" s="39"/>
      <c r="F94" s="28">
        <v>10000</v>
      </c>
      <c r="G94" s="23"/>
      <c r="H94" s="23"/>
    </row>
    <row r="95" spans="1:8" s="36" customFormat="1" ht="15.75" customHeight="1" x14ac:dyDescent="0.25">
      <c r="A95" s="45"/>
      <c r="B95" s="86"/>
      <c r="C95" s="38">
        <v>4430</v>
      </c>
      <c r="D95" s="34" t="s">
        <v>56</v>
      </c>
      <c r="E95" s="39"/>
      <c r="F95" s="28">
        <v>7630</v>
      </c>
      <c r="G95" s="35"/>
      <c r="H95" s="35"/>
    </row>
    <row r="96" spans="1:8" s="20" customFormat="1" x14ac:dyDescent="0.25">
      <c r="A96" s="45"/>
      <c r="B96" s="86"/>
      <c r="C96" s="47">
        <v>4610</v>
      </c>
      <c r="D96" s="26" t="s">
        <v>57</v>
      </c>
      <c r="E96" s="48">
        <v>40000</v>
      </c>
      <c r="F96" s="49"/>
      <c r="G96" s="19"/>
      <c r="H96" s="19"/>
    </row>
    <row r="97" spans="1:8" s="8" customFormat="1" x14ac:dyDescent="0.25">
      <c r="A97" s="52"/>
      <c r="B97" s="37">
        <v>75075</v>
      </c>
      <c r="C97" s="16"/>
      <c r="D97" s="16" t="s">
        <v>78</v>
      </c>
      <c r="E97" s="103">
        <f>E98</f>
        <v>200</v>
      </c>
      <c r="F97" s="103">
        <f>F98</f>
        <v>200</v>
      </c>
      <c r="G97" s="9"/>
      <c r="H97" s="9"/>
    </row>
    <row r="98" spans="1:8" s="8" customFormat="1" x14ac:dyDescent="0.25">
      <c r="A98" s="182"/>
      <c r="B98" s="189"/>
      <c r="C98" s="183"/>
      <c r="D98" s="184" t="s">
        <v>79</v>
      </c>
      <c r="E98" s="185">
        <f>E99+E100</f>
        <v>200</v>
      </c>
      <c r="F98" s="185">
        <f>F99+F100</f>
        <v>200</v>
      </c>
      <c r="G98" s="9"/>
      <c r="H98" s="9"/>
    </row>
    <row r="99" spans="1:8" s="22" customFormat="1" x14ac:dyDescent="0.25">
      <c r="A99" s="186"/>
      <c r="B99" s="190"/>
      <c r="C99" s="187">
        <v>4199</v>
      </c>
      <c r="D99" s="188" t="s">
        <v>80</v>
      </c>
      <c r="E99" s="177"/>
      <c r="F99" s="177">
        <v>200</v>
      </c>
      <c r="G99" s="9"/>
      <c r="H99" s="9"/>
    </row>
    <row r="100" spans="1:8" s="8" customFormat="1" x14ac:dyDescent="0.25">
      <c r="A100" s="60"/>
      <c r="B100" s="191"/>
      <c r="C100" s="26">
        <v>4309</v>
      </c>
      <c r="D100" s="26" t="s">
        <v>14</v>
      </c>
      <c r="E100" s="117">
        <v>200</v>
      </c>
      <c r="F100" s="117"/>
      <c r="G100" s="9"/>
      <c r="H100" s="9"/>
    </row>
    <row r="101" spans="1:8" s="8" customFormat="1" x14ac:dyDescent="0.25">
      <c r="A101" s="134">
        <v>754</v>
      </c>
      <c r="B101" s="30"/>
      <c r="C101" s="30"/>
      <c r="D101" s="31" t="s">
        <v>41</v>
      </c>
      <c r="E101" s="27">
        <f>E102</f>
        <v>9791</v>
      </c>
      <c r="F101" s="27">
        <f>F102</f>
        <v>9791</v>
      </c>
      <c r="G101" s="9"/>
      <c r="H101" s="9"/>
    </row>
    <row r="102" spans="1:8" s="8" customFormat="1" x14ac:dyDescent="0.25">
      <c r="A102" s="135"/>
      <c r="B102" s="136">
        <v>75411</v>
      </c>
      <c r="C102" s="44"/>
      <c r="D102" s="31" t="s">
        <v>42</v>
      </c>
      <c r="E102" s="27">
        <f>E103</f>
        <v>9791</v>
      </c>
      <c r="F102" s="27">
        <f>F103</f>
        <v>9791</v>
      </c>
      <c r="G102" s="9"/>
      <c r="H102" s="9"/>
    </row>
    <row r="103" spans="1:8" s="8" customFormat="1" x14ac:dyDescent="0.25">
      <c r="A103" s="137"/>
      <c r="B103" s="138"/>
      <c r="C103" s="80"/>
      <c r="D103" s="107" t="s">
        <v>77</v>
      </c>
      <c r="E103" s="108">
        <f>SUM(E104:E111)</f>
        <v>9791</v>
      </c>
      <c r="F103" s="108">
        <f>SUM(F104:F111)</f>
        <v>9791</v>
      </c>
      <c r="G103" s="9"/>
      <c r="H103" s="9"/>
    </row>
    <row r="104" spans="1:8" s="22" customFormat="1" x14ac:dyDescent="0.25">
      <c r="A104" s="29"/>
      <c r="B104" s="100"/>
      <c r="C104" s="32">
        <v>4050</v>
      </c>
      <c r="D104" s="101" t="s">
        <v>58</v>
      </c>
      <c r="E104" s="109"/>
      <c r="F104" s="109">
        <v>652</v>
      </c>
      <c r="G104" s="9"/>
      <c r="H104" s="9"/>
    </row>
    <row r="105" spans="1:8" s="22" customFormat="1" x14ac:dyDescent="0.25">
      <c r="A105" s="29"/>
      <c r="B105" s="100"/>
      <c r="C105" s="32">
        <v>4060</v>
      </c>
      <c r="D105" s="101" t="s">
        <v>59</v>
      </c>
      <c r="E105" s="109">
        <v>652</v>
      </c>
      <c r="F105" s="109"/>
      <c r="G105" s="9"/>
      <c r="H105" s="9"/>
    </row>
    <row r="106" spans="1:8" s="22" customFormat="1" x14ac:dyDescent="0.25">
      <c r="A106" s="29"/>
      <c r="B106" s="100"/>
      <c r="C106" s="32">
        <v>4080</v>
      </c>
      <c r="D106" s="101" t="s">
        <v>60</v>
      </c>
      <c r="E106" s="109"/>
      <c r="F106" s="109">
        <v>5139</v>
      </c>
      <c r="G106" s="9"/>
      <c r="H106" s="9"/>
    </row>
    <row r="107" spans="1:8" s="8" customFormat="1" x14ac:dyDescent="0.25">
      <c r="A107" s="119"/>
      <c r="B107" s="46"/>
      <c r="C107" s="116">
        <v>4170</v>
      </c>
      <c r="D107" s="34" t="s">
        <v>15</v>
      </c>
      <c r="E107" s="120">
        <v>500</v>
      </c>
      <c r="F107" s="120"/>
      <c r="G107" s="9"/>
      <c r="H107" s="9"/>
    </row>
    <row r="108" spans="1:8" s="8" customFormat="1" x14ac:dyDescent="0.25">
      <c r="A108" s="119"/>
      <c r="B108" s="46"/>
      <c r="C108" s="116">
        <v>4210</v>
      </c>
      <c r="D108" s="116" t="s">
        <v>10</v>
      </c>
      <c r="E108" s="120"/>
      <c r="F108" s="120">
        <v>4000</v>
      </c>
      <c r="G108" s="9"/>
      <c r="H108" s="9"/>
    </row>
    <row r="109" spans="1:8" s="8" customFormat="1" x14ac:dyDescent="0.25">
      <c r="A109" s="119"/>
      <c r="B109" s="46"/>
      <c r="C109" s="116">
        <v>4260</v>
      </c>
      <c r="D109" s="116" t="s">
        <v>26</v>
      </c>
      <c r="E109" s="120">
        <v>4639</v>
      </c>
      <c r="F109" s="120"/>
      <c r="G109" s="9"/>
      <c r="H109" s="9"/>
    </row>
    <row r="110" spans="1:8" s="8" customFormat="1" x14ac:dyDescent="0.25">
      <c r="A110" s="119"/>
      <c r="B110" s="46"/>
      <c r="C110" s="116">
        <v>4270</v>
      </c>
      <c r="D110" s="26" t="s">
        <v>33</v>
      </c>
      <c r="E110" s="120">
        <v>2000</v>
      </c>
      <c r="F110" s="120"/>
      <c r="G110" s="9"/>
      <c r="H110" s="9"/>
    </row>
    <row r="111" spans="1:8" s="8" customFormat="1" x14ac:dyDescent="0.25">
      <c r="A111" s="121"/>
      <c r="B111" s="122"/>
      <c r="C111" s="116">
        <v>4300</v>
      </c>
      <c r="D111" s="133" t="s">
        <v>14</v>
      </c>
      <c r="E111" s="120">
        <v>2000</v>
      </c>
      <c r="F111" s="120"/>
      <c r="G111" s="9"/>
      <c r="H111" s="9"/>
    </row>
    <row r="112" spans="1:8" s="139" customFormat="1" x14ac:dyDescent="0.25">
      <c r="A112" s="132"/>
      <c r="B112" s="132"/>
      <c r="C112" s="132"/>
      <c r="D112" s="95"/>
      <c r="E112" s="106"/>
      <c r="F112" s="106"/>
      <c r="G112" s="132"/>
      <c r="H112" s="132"/>
    </row>
    <row r="113" spans="1:8" s="8" customFormat="1" x14ac:dyDescent="0.25">
      <c r="A113" s="2" t="s">
        <v>0</v>
      </c>
      <c r="B113" s="2" t="s">
        <v>1</v>
      </c>
      <c r="C113" s="2" t="s">
        <v>2</v>
      </c>
      <c r="D113" s="10" t="s">
        <v>3</v>
      </c>
      <c r="E113" s="11" t="s">
        <v>4</v>
      </c>
      <c r="F113" s="12" t="s">
        <v>5</v>
      </c>
      <c r="G113" s="9"/>
      <c r="H113" s="9"/>
    </row>
    <row r="114" spans="1:8" s="8" customFormat="1" x14ac:dyDescent="0.25">
      <c r="A114" s="3"/>
      <c r="B114" s="3"/>
      <c r="C114" s="3"/>
      <c r="D114" s="13"/>
      <c r="E114" s="14"/>
      <c r="F114" s="15"/>
      <c r="G114" s="9"/>
      <c r="H114" s="9"/>
    </row>
    <row r="115" spans="1:8" s="8" customFormat="1" x14ac:dyDescent="0.25">
      <c r="A115" s="16">
        <v>801</v>
      </c>
      <c r="B115" s="42"/>
      <c r="C115" s="16"/>
      <c r="D115" s="16" t="s">
        <v>13</v>
      </c>
      <c r="E115" s="27">
        <f>E116+E123+E126+E131</f>
        <v>44900</v>
      </c>
      <c r="F115" s="27">
        <f>F116+F123+F126+F131</f>
        <v>44900</v>
      </c>
      <c r="G115" s="9"/>
      <c r="H115" s="9"/>
    </row>
    <row r="116" spans="1:8" s="8" customFormat="1" x14ac:dyDescent="0.25">
      <c r="A116" s="163"/>
      <c r="B116" s="42">
        <v>80115</v>
      </c>
      <c r="C116" s="53"/>
      <c r="D116" s="16" t="s">
        <v>16</v>
      </c>
      <c r="E116" s="43">
        <f>E117</f>
        <v>34900</v>
      </c>
      <c r="F116" s="43">
        <f>F117</f>
        <v>5200</v>
      </c>
      <c r="G116" s="9"/>
      <c r="H116" s="9"/>
    </row>
    <row r="117" spans="1:8" s="20" customFormat="1" x14ac:dyDescent="0.25">
      <c r="A117" s="164"/>
      <c r="B117" s="56"/>
      <c r="C117" s="57"/>
      <c r="D117" s="58" t="s">
        <v>17</v>
      </c>
      <c r="E117" s="59">
        <f>SUM(E118:E122)</f>
        <v>34900</v>
      </c>
      <c r="F117" s="59">
        <f>SUM(F118:F122)</f>
        <v>5200</v>
      </c>
      <c r="G117" s="19"/>
      <c r="H117" s="19"/>
    </row>
    <row r="118" spans="1:8" s="22" customFormat="1" x14ac:dyDescent="0.25">
      <c r="A118" s="165"/>
      <c r="B118" s="54"/>
      <c r="C118" s="55">
        <v>4010</v>
      </c>
      <c r="D118" s="26" t="s">
        <v>18</v>
      </c>
      <c r="E118" s="39">
        <f>3200+28500</f>
        <v>31700</v>
      </c>
      <c r="F118" s="39"/>
      <c r="G118" s="9"/>
      <c r="H118" s="9"/>
    </row>
    <row r="119" spans="1:8" s="22" customFormat="1" x14ac:dyDescent="0.25">
      <c r="A119" s="165"/>
      <c r="B119" s="54"/>
      <c r="C119" s="55">
        <v>4110</v>
      </c>
      <c r="D119" s="26" t="s">
        <v>32</v>
      </c>
      <c r="E119" s="39">
        <v>3200</v>
      </c>
      <c r="F119" s="39"/>
      <c r="G119" s="9"/>
      <c r="H119" s="9"/>
    </row>
    <row r="120" spans="1:8" s="22" customFormat="1" x14ac:dyDescent="0.25">
      <c r="A120" s="165"/>
      <c r="B120" s="54"/>
      <c r="C120" s="55">
        <v>4270</v>
      </c>
      <c r="D120" s="26" t="s">
        <v>33</v>
      </c>
      <c r="E120" s="39"/>
      <c r="F120" s="39">
        <v>2200</v>
      </c>
      <c r="G120" s="9"/>
      <c r="H120" s="9"/>
    </row>
    <row r="121" spans="1:8" s="22" customFormat="1" x14ac:dyDescent="0.25">
      <c r="A121" s="165"/>
      <c r="B121" s="54"/>
      <c r="C121" s="55">
        <v>4360</v>
      </c>
      <c r="D121" s="26" t="s">
        <v>35</v>
      </c>
      <c r="E121" s="39"/>
      <c r="F121" s="39">
        <v>2000</v>
      </c>
      <c r="G121" s="9"/>
      <c r="H121" s="9"/>
    </row>
    <row r="122" spans="1:8" s="22" customFormat="1" x14ac:dyDescent="0.25">
      <c r="A122" s="165"/>
      <c r="B122" s="60"/>
      <c r="C122" s="55">
        <v>4410</v>
      </c>
      <c r="D122" s="26" t="s">
        <v>34</v>
      </c>
      <c r="E122" s="39"/>
      <c r="F122" s="39">
        <v>1000</v>
      </c>
      <c r="G122" s="9"/>
      <c r="H122" s="9"/>
    </row>
    <row r="123" spans="1:8" s="8" customFormat="1" x14ac:dyDescent="0.25">
      <c r="A123" s="163"/>
      <c r="B123" s="52">
        <v>80117</v>
      </c>
      <c r="C123" s="53"/>
      <c r="D123" s="16" t="s">
        <v>19</v>
      </c>
      <c r="E123" s="43">
        <f>E124</f>
        <v>0</v>
      </c>
      <c r="F123" s="43">
        <f>F124</f>
        <v>3000</v>
      </c>
      <c r="G123" s="9"/>
      <c r="H123" s="9"/>
    </row>
    <row r="124" spans="1:8" s="20" customFormat="1" x14ac:dyDescent="0.25">
      <c r="A124" s="164"/>
      <c r="B124" s="56"/>
      <c r="C124" s="57"/>
      <c r="D124" s="58" t="s">
        <v>17</v>
      </c>
      <c r="E124" s="59">
        <f>E125</f>
        <v>0</v>
      </c>
      <c r="F124" s="59">
        <f>F125</f>
        <v>3000</v>
      </c>
      <c r="G124" s="19"/>
      <c r="H124" s="19"/>
    </row>
    <row r="125" spans="1:8" s="22" customFormat="1" x14ac:dyDescent="0.25">
      <c r="A125" s="165"/>
      <c r="B125" s="54"/>
      <c r="C125" s="55">
        <v>4010</v>
      </c>
      <c r="D125" s="26" t="s">
        <v>18</v>
      </c>
      <c r="E125" s="39"/>
      <c r="F125" s="39">
        <v>3000</v>
      </c>
      <c r="G125" s="9"/>
      <c r="H125" s="9"/>
    </row>
    <row r="126" spans="1:8" s="8" customFormat="1" x14ac:dyDescent="0.25">
      <c r="A126" s="163"/>
      <c r="B126" s="42">
        <v>80120</v>
      </c>
      <c r="C126" s="53"/>
      <c r="D126" s="16" t="s">
        <v>20</v>
      </c>
      <c r="E126" s="43">
        <f>E127</f>
        <v>10000</v>
      </c>
      <c r="F126" s="43">
        <f>F127</f>
        <v>8200</v>
      </c>
      <c r="G126" s="9"/>
      <c r="H126" s="9"/>
    </row>
    <row r="127" spans="1:8" s="20" customFormat="1" x14ac:dyDescent="0.25">
      <c r="A127" s="164"/>
      <c r="B127" s="56"/>
      <c r="C127" s="57"/>
      <c r="D127" s="58" t="s">
        <v>17</v>
      </c>
      <c r="E127" s="59">
        <f>E128+E129+E130</f>
        <v>10000</v>
      </c>
      <c r="F127" s="59">
        <f>F128+F129+F130</f>
        <v>8200</v>
      </c>
      <c r="G127" s="19"/>
      <c r="H127" s="19"/>
    </row>
    <row r="128" spans="1:8" s="22" customFormat="1" x14ac:dyDescent="0.25">
      <c r="A128" s="165"/>
      <c r="B128" s="54"/>
      <c r="C128" s="55">
        <v>4010</v>
      </c>
      <c r="D128" s="26" t="s">
        <v>18</v>
      </c>
      <c r="E128" s="39">
        <v>10000</v>
      </c>
      <c r="F128" s="39"/>
      <c r="G128" s="9"/>
      <c r="H128" s="9"/>
    </row>
    <row r="129" spans="1:8" s="22" customFormat="1" x14ac:dyDescent="0.25">
      <c r="A129" s="165"/>
      <c r="B129" s="54"/>
      <c r="C129" s="55">
        <v>4110</v>
      </c>
      <c r="D129" s="26" t="s">
        <v>32</v>
      </c>
      <c r="E129" s="39"/>
      <c r="F129" s="39">
        <v>3200</v>
      </c>
      <c r="G129" s="9"/>
      <c r="H129" s="9"/>
    </row>
    <row r="130" spans="1:8" s="22" customFormat="1" x14ac:dyDescent="0.25">
      <c r="A130" s="165"/>
      <c r="B130" s="54"/>
      <c r="C130" s="55">
        <v>4210</v>
      </c>
      <c r="D130" s="116" t="s">
        <v>10</v>
      </c>
      <c r="E130" s="39"/>
      <c r="F130" s="39">
        <v>5000</v>
      </c>
      <c r="G130" s="9"/>
      <c r="H130" s="9"/>
    </row>
    <row r="131" spans="1:8" s="24" customFormat="1" x14ac:dyDescent="0.25">
      <c r="A131" s="163"/>
      <c r="B131" s="42">
        <v>80195</v>
      </c>
      <c r="C131" s="53"/>
      <c r="D131" s="124" t="s">
        <v>12</v>
      </c>
      <c r="E131" s="25"/>
      <c r="F131" s="25">
        <v>28500</v>
      </c>
      <c r="G131" s="23"/>
      <c r="H131" s="23"/>
    </row>
    <row r="132" spans="1:8" s="22" customFormat="1" x14ac:dyDescent="0.25">
      <c r="A132" s="166"/>
      <c r="B132" s="60"/>
      <c r="C132" s="55">
        <v>4300</v>
      </c>
      <c r="D132" s="127" t="s">
        <v>14</v>
      </c>
      <c r="E132" s="28"/>
      <c r="F132" s="28">
        <v>28500</v>
      </c>
      <c r="G132" s="9"/>
      <c r="H132" s="9"/>
    </row>
    <row r="133" spans="1:8" s="8" customFormat="1" x14ac:dyDescent="0.25">
      <c r="A133" s="162">
        <v>852</v>
      </c>
      <c r="B133" s="146"/>
      <c r="C133" s="143"/>
      <c r="D133" s="143" t="s">
        <v>74</v>
      </c>
      <c r="E133" s="144">
        <f>E134</f>
        <v>130</v>
      </c>
      <c r="F133" s="144">
        <f>F134</f>
        <v>130</v>
      </c>
      <c r="G133" s="9"/>
      <c r="H133" s="9"/>
    </row>
    <row r="134" spans="1:8" s="8" customFormat="1" x14ac:dyDescent="0.25">
      <c r="A134" s="142"/>
      <c r="B134" s="145">
        <v>85218</v>
      </c>
      <c r="C134" s="146"/>
      <c r="D134" s="146" t="s">
        <v>75</v>
      </c>
      <c r="E134" s="147">
        <f>E135</f>
        <v>130</v>
      </c>
      <c r="F134" s="147">
        <f>F135</f>
        <v>130</v>
      </c>
      <c r="G134" s="9"/>
      <c r="H134" s="9"/>
    </row>
    <row r="135" spans="1:8" s="20" customFormat="1" x14ac:dyDescent="0.25">
      <c r="A135" s="148"/>
      <c r="B135" s="149"/>
      <c r="C135" s="150"/>
      <c r="D135" s="150" t="s">
        <v>62</v>
      </c>
      <c r="E135" s="151">
        <f>E136+E137</f>
        <v>130</v>
      </c>
      <c r="F135" s="151">
        <f>F136+F137</f>
        <v>130</v>
      </c>
      <c r="G135" s="19"/>
      <c r="H135" s="19"/>
    </row>
    <row r="136" spans="1:8" s="8" customFormat="1" x14ac:dyDescent="0.25">
      <c r="A136" s="152"/>
      <c r="B136" s="153"/>
      <c r="C136" s="154">
        <v>4410</v>
      </c>
      <c r="D136" s="26" t="s">
        <v>34</v>
      </c>
      <c r="E136" s="155"/>
      <c r="F136" s="156">
        <v>130</v>
      </c>
      <c r="G136" s="9"/>
      <c r="H136" s="9"/>
    </row>
    <row r="137" spans="1:8" s="8" customFormat="1" x14ac:dyDescent="0.25">
      <c r="A137" s="45"/>
      <c r="B137" s="45"/>
      <c r="C137" s="100">
        <v>4440</v>
      </c>
      <c r="D137" s="26" t="s">
        <v>54</v>
      </c>
      <c r="E137" s="39">
        <v>130</v>
      </c>
      <c r="F137" s="28"/>
      <c r="G137" s="9"/>
      <c r="H137" s="9"/>
    </row>
    <row r="138" spans="1:8" s="8" customFormat="1" x14ac:dyDescent="0.25">
      <c r="A138" s="169">
        <v>853</v>
      </c>
      <c r="B138" s="143"/>
      <c r="C138" s="143"/>
      <c r="D138" s="143" t="s">
        <v>61</v>
      </c>
      <c r="E138" s="144">
        <f>E139</f>
        <v>4000</v>
      </c>
      <c r="F138" s="144">
        <f>F139</f>
        <v>4000</v>
      </c>
      <c r="G138" s="9"/>
      <c r="H138" s="9"/>
    </row>
    <row r="139" spans="1:8" s="8" customFormat="1" x14ac:dyDescent="0.25">
      <c r="A139" s="142"/>
      <c r="B139" s="145">
        <v>85321</v>
      </c>
      <c r="C139" s="146"/>
      <c r="D139" s="146" t="s">
        <v>63</v>
      </c>
      <c r="E139" s="147">
        <f>E140</f>
        <v>4000</v>
      </c>
      <c r="F139" s="147">
        <f>F140</f>
        <v>4000</v>
      </c>
      <c r="G139" s="9"/>
      <c r="H139" s="9"/>
    </row>
    <row r="140" spans="1:8" s="20" customFormat="1" x14ac:dyDescent="0.25">
      <c r="A140" s="148"/>
      <c r="B140" s="149"/>
      <c r="C140" s="150"/>
      <c r="D140" s="150" t="s">
        <v>62</v>
      </c>
      <c r="E140" s="151">
        <f>E141+E142</f>
        <v>4000</v>
      </c>
      <c r="F140" s="151">
        <f>F141+F142</f>
        <v>4000</v>
      </c>
      <c r="G140" s="19"/>
      <c r="H140" s="19"/>
    </row>
    <row r="141" spans="1:8" s="8" customFormat="1" x14ac:dyDescent="0.25">
      <c r="A141" s="152"/>
      <c r="B141" s="153"/>
      <c r="C141" s="154">
        <v>4170</v>
      </c>
      <c r="D141" s="34" t="s">
        <v>15</v>
      </c>
      <c r="E141" s="155"/>
      <c r="F141" s="156">
        <v>4000</v>
      </c>
      <c r="G141" s="9"/>
      <c r="H141" s="9"/>
    </row>
    <row r="142" spans="1:8" s="8" customFormat="1" x14ac:dyDescent="0.25">
      <c r="A142" s="45"/>
      <c r="B142" s="45"/>
      <c r="C142" s="100">
        <v>4300</v>
      </c>
      <c r="D142" s="133" t="s">
        <v>14</v>
      </c>
      <c r="E142" s="39">
        <v>4000</v>
      </c>
      <c r="F142" s="28"/>
      <c r="G142" s="9"/>
      <c r="H142" s="9"/>
    </row>
    <row r="143" spans="1:8" s="36" customFormat="1" ht="15.75" customHeight="1" x14ac:dyDescent="0.2">
      <c r="A143" s="134">
        <v>854</v>
      </c>
      <c r="B143" s="30"/>
      <c r="C143" s="64"/>
      <c r="D143" s="31" t="s">
        <v>23</v>
      </c>
      <c r="E143" s="27">
        <f>E144+E156+E160+E166</f>
        <v>56713</v>
      </c>
      <c r="F143" s="27">
        <f>F144+F156+F160+F166</f>
        <v>56713</v>
      </c>
      <c r="G143" s="35"/>
      <c r="H143" s="35"/>
    </row>
    <row r="144" spans="1:8" s="8" customFormat="1" x14ac:dyDescent="0.25">
      <c r="A144" s="84"/>
      <c r="B144" s="82">
        <v>85406</v>
      </c>
      <c r="C144" s="44"/>
      <c r="D144" s="31" t="s">
        <v>64</v>
      </c>
      <c r="E144" s="25">
        <f>E145</f>
        <v>9000</v>
      </c>
      <c r="F144" s="25">
        <f>F145</f>
        <v>9000</v>
      </c>
      <c r="G144" s="9"/>
      <c r="H144" s="9"/>
    </row>
    <row r="145" spans="1:8" s="20" customFormat="1" x14ac:dyDescent="0.25">
      <c r="A145" s="66"/>
      <c r="B145" s="83"/>
      <c r="C145" s="80"/>
      <c r="D145" s="68" t="s">
        <v>65</v>
      </c>
      <c r="E145" s="81">
        <f>SUM(E146:E155)</f>
        <v>9000</v>
      </c>
      <c r="F145" s="81">
        <f>SUM(F146:F155)</f>
        <v>9000</v>
      </c>
      <c r="G145" s="19"/>
      <c r="H145" s="19"/>
    </row>
    <row r="146" spans="1:8" s="22" customFormat="1" x14ac:dyDescent="0.25">
      <c r="A146" s="45"/>
      <c r="B146" s="63"/>
      <c r="C146" s="32">
        <v>4010</v>
      </c>
      <c r="D146" s="26" t="s">
        <v>18</v>
      </c>
      <c r="E146" s="109">
        <v>7000</v>
      </c>
      <c r="F146" s="109"/>
      <c r="G146" s="9"/>
      <c r="H146" s="9"/>
    </row>
    <row r="147" spans="1:8" s="22" customFormat="1" x14ac:dyDescent="0.25">
      <c r="A147" s="3"/>
      <c r="B147" s="38"/>
      <c r="C147" s="32">
        <v>4170</v>
      </c>
      <c r="D147" s="34" t="s">
        <v>15</v>
      </c>
      <c r="E147" s="109">
        <v>2000</v>
      </c>
      <c r="F147" s="109"/>
      <c r="G147" s="9"/>
      <c r="H147" s="9"/>
    </row>
    <row r="148" spans="1:8" s="140" customFormat="1" x14ac:dyDescent="0.25">
      <c r="A148" s="93"/>
      <c r="B148" s="94"/>
      <c r="C148" s="94"/>
      <c r="D148" s="95"/>
      <c r="E148" s="33"/>
      <c r="F148" s="33"/>
      <c r="G148" s="132"/>
      <c r="H148" s="132"/>
    </row>
    <row r="149" spans="1:8" s="140" customFormat="1" x14ac:dyDescent="0.25">
      <c r="A149" s="93"/>
      <c r="B149" s="94"/>
      <c r="C149" s="94"/>
      <c r="D149" s="95"/>
      <c r="E149" s="33"/>
      <c r="F149" s="33"/>
      <c r="G149" s="132"/>
      <c r="H149" s="132"/>
    </row>
    <row r="150" spans="1:8" x14ac:dyDescent="0.25">
      <c r="A150" s="2" t="s">
        <v>0</v>
      </c>
      <c r="B150" s="2" t="s">
        <v>1</v>
      </c>
      <c r="C150" s="2" t="s">
        <v>2</v>
      </c>
      <c r="D150" s="10" t="s">
        <v>3</v>
      </c>
      <c r="E150" s="11" t="s">
        <v>4</v>
      </c>
      <c r="F150" s="12" t="s">
        <v>5</v>
      </c>
    </row>
    <row r="151" spans="1:8" x14ac:dyDescent="0.25">
      <c r="A151" s="45"/>
      <c r="B151" s="3"/>
      <c r="C151" s="3"/>
      <c r="D151" s="13"/>
      <c r="E151" s="14"/>
      <c r="F151" s="15"/>
    </row>
    <row r="152" spans="1:8" s="22" customFormat="1" x14ac:dyDescent="0.25">
      <c r="A152" s="2"/>
      <c r="B152" s="63"/>
      <c r="C152" s="32">
        <v>4210</v>
      </c>
      <c r="D152" s="34" t="s">
        <v>10</v>
      </c>
      <c r="E152" s="109"/>
      <c r="F152" s="109">
        <v>6000</v>
      </c>
      <c r="G152" s="9"/>
      <c r="H152" s="9"/>
    </row>
    <row r="153" spans="1:8" s="22" customFormat="1" x14ac:dyDescent="0.25">
      <c r="A153" s="45"/>
      <c r="B153" s="63"/>
      <c r="C153" s="32">
        <v>4240</v>
      </c>
      <c r="D153" s="34" t="s">
        <v>66</v>
      </c>
      <c r="E153" s="109"/>
      <c r="F153" s="109">
        <v>600</v>
      </c>
      <c r="G153" s="9"/>
      <c r="H153" s="9"/>
    </row>
    <row r="154" spans="1:8" s="22" customFormat="1" x14ac:dyDescent="0.25">
      <c r="A154" s="45"/>
      <c r="B154" s="63"/>
      <c r="C154" s="32">
        <v>4700</v>
      </c>
      <c r="D154" s="26" t="s">
        <v>29</v>
      </c>
      <c r="E154" s="109"/>
      <c r="F154" s="109">
        <v>1000</v>
      </c>
      <c r="G154" s="9"/>
      <c r="H154" s="9"/>
    </row>
    <row r="155" spans="1:8" s="22" customFormat="1" x14ac:dyDescent="0.25">
      <c r="A155" s="45"/>
      <c r="B155" s="38"/>
      <c r="C155" s="32">
        <v>4710</v>
      </c>
      <c r="D155" s="34" t="s">
        <v>31</v>
      </c>
      <c r="E155" s="109"/>
      <c r="F155" s="109">
        <v>1400</v>
      </c>
      <c r="G155" s="9"/>
      <c r="H155" s="9"/>
    </row>
    <row r="156" spans="1:8" s="24" customFormat="1" x14ac:dyDescent="0.25">
      <c r="A156" s="50"/>
      <c r="B156" s="168">
        <v>85446</v>
      </c>
      <c r="C156" s="167"/>
      <c r="D156" s="141" t="s">
        <v>72</v>
      </c>
      <c r="E156" s="43">
        <f>E157</f>
        <v>1200</v>
      </c>
      <c r="F156" s="43">
        <f>F157</f>
        <v>1200</v>
      </c>
      <c r="G156" s="23"/>
      <c r="H156" s="23"/>
    </row>
    <row r="157" spans="1:8" s="22" customFormat="1" x14ac:dyDescent="0.25">
      <c r="A157" s="45"/>
      <c r="B157" s="63"/>
      <c r="C157" s="32"/>
      <c r="D157" s="68" t="s">
        <v>65</v>
      </c>
      <c r="E157" s="109">
        <f>E158+E159</f>
        <v>1200</v>
      </c>
      <c r="F157" s="109">
        <f>F158+F159</f>
        <v>1200</v>
      </c>
      <c r="G157" s="9"/>
      <c r="H157" s="9"/>
    </row>
    <row r="158" spans="1:8" s="22" customFormat="1" x14ac:dyDescent="0.25">
      <c r="A158" s="45"/>
      <c r="B158" s="63"/>
      <c r="C158" s="32">
        <v>4240</v>
      </c>
      <c r="D158" s="34" t="s">
        <v>66</v>
      </c>
      <c r="E158" s="109">
        <v>1200</v>
      </c>
      <c r="F158" s="109"/>
      <c r="G158" s="9"/>
      <c r="H158" s="9"/>
    </row>
    <row r="159" spans="1:8" s="22" customFormat="1" x14ac:dyDescent="0.25">
      <c r="A159" s="45"/>
      <c r="B159" s="38"/>
      <c r="C159" s="32">
        <v>4700</v>
      </c>
      <c r="D159" s="26" t="s">
        <v>29</v>
      </c>
      <c r="E159" s="109"/>
      <c r="F159" s="109">
        <v>1200</v>
      </c>
      <c r="G159" s="9"/>
      <c r="H159" s="9"/>
    </row>
    <row r="160" spans="1:8" s="36" customFormat="1" ht="15.75" customHeight="1" x14ac:dyDescent="0.2">
      <c r="A160" s="50"/>
      <c r="B160" s="82">
        <v>85410</v>
      </c>
      <c r="C160" s="65"/>
      <c r="D160" s="31" t="s">
        <v>24</v>
      </c>
      <c r="E160" s="43">
        <f>E161</f>
        <v>7513</v>
      </c>
      <c r="F160" s="25">
        <f>F161</f>
        <v>7513</v>
      </c>
      <c r="G160" s="35"/>
      <c r="H160" s="35"/>
    </row>
    <row r="161" spans="1:8" s="70" customFormat="1" ht="15.75" customHeight="1" x14ac:dyDescent="0.25">
      <c r="A161" s="66"/>
      <c r="B161" s="85"/>
      <c r="C161" s="67"/>
      <c r="D161" s="68" t="s">
        <v>25</v>
      </c>
      <c r="E161" s="59">
        <f>SUM(E162:E165)</f>
        <v>7513</v>
      </c>
      <c r="F161" s="59">
        <f>SUM(F162:F165)</f>
        <v>7513</v>
      </c>
      <c r="G161" s="69"/>
      <c r="H161" s="69"/>
    </row>
    <row r="162" spans="1:8" s="36" customFormat="1" ht="15.75" customHeight="1" x14ac:dyDescent="0.25">
      <c r="A162" s="45"/>
      <c r="B162" s="86"/>
      <c r="C162" s="47">
        <v>4210</v>
      </c>
      <c r="D162" s="34" t="s">
        <v>10</v>
      </c>
      <c r="E162" s="39"/>
      <c r="F162" s="28">
        <v>1500</v>
      </c>
      <c r="G162" s="35"/>
      <c r="H162" s="35"/>
    </row>
    <row r="163" spans="1:8" s="20" customFormat="1" x14ac:dyDescent="0.25">
      <c r="A163" s="45"/>
      <c r="B163" s="86"/>
      <c r="C163" s="47">
        <v>4260</v>
      </c>
      <c r="D163" s="26" t="s">
        <v>26</v>
      </c>
      <c r="E163" s="48"/>
      <c r="F163" s="49">
        <v>3013</v>
      </c>
      <c r="G163" s="19"/>
      <c r="H163" s="19"/>
    </row>
    <row r="164" spans="1:8" s="20" customFormat="1" x14ac:dyDescent="0.25">
      <c r="A164" s="45"/>
      <c r="B164" s="86"/>
      <c r="C164" s="47">
        <v>4300</v>
      </c>
      <c r="D164" s="62" t="s">
        <v>14</v>
      </c>
      <c r="E164" s="48"/>
      <c r="F164" s="49">
        <v>3000</v>
      </c>
      <c r="G164" s="19"/>
      <c r="H164" s="19"/>
    </row>
    <row r="165" spans="1:8" s="22" customFormat="1" x14ac:dyDescent="0.25">
      <c r="A165" s="46"/>
      <c r="B165" s="47"/>
      <c r="C165" s="47">
        <v>4530</v>
      </c>
      <c r="D165" s="26" t="s">
        <v>30</v>
      </c>
      <c r="E165" s="48">
        <v>7513</v>
      </c>
      <c r="F165" s="49"/>
      <c r="G165" s="9"/>
      <c r="H165" s="9"/>
    </row>
    <row r="166" spans="1:8" s="24" customFormat="1" x14ac:dyDescent="0.25">
      <c r="A166" s="75"/>
      <c r="B166" s="88">
        <v>85411</v>
      </c>
      <c r="C166" s="76"/>
      <c r="D166" s="77" t="s">
        <v>27</v>
      </c>
      <c r="E166" s="78">
        <f>E167</f>
        <v>39000</v>
      </c>
      <c r="F166" s="79">
        <f>F167</f>
        <v>39000</v>
      </c>
      <c r="G166" s="23"/>
      <c r="H166" s="23"/>
    </row>
    <row r="167" spans="1:8" s="20" customFormat="1" x14ac:dyDescent="0.25">
      <c r="A167" s="71"/>
      <c r="B167" s="89"/>
      <c r="C167" s="72"/>
      <c r="D167" s="73" t="s">
        <v>25</v>
      </c>
      <c r="E167" s="74">
        <f>SUM(E168:E171)</f>
        <v>39000</v>
      </c>
      <c r="F167" s="74">
        <f>SUM(F168:F171)</f>
        <v>39000</v>
      </c>
      <c r="G167" s="19"/>
      <c r="H167" s="19"/>
    </row>
    <row r="168" spans="1:8" s="22" customFormat="1" x14ac:dyDescent="0.25">
      <c r="A168" s="46"/>
      <c r="B168" s="87"/>
      <c r="C168" s="47">
        <v>3020</v>
      </c>
      <c r="D168" s="26" t="s">
        <v>21</v>
      </c>
      <c r="E168" s="48"/>
      <c r="F168" s="49">
        <v>1700</v>
      </c>
      <c r="G168" s="9"/>
      <c r="H168" s="9"/>
    </row>
    <row r="169" spans="1:8" s="22" customFormat="1" x14ac:dyDescent="0.25">
      <c r="A169" s="46"/>
      <c r="B169" s="87"/>
      <c r="C169" s="47">
        <v>4010</v>
      </c>
      <c r="D169" s="26" t="s">
        <v>18</v>
      </c>
      <c r="E169" s="48"/>
      <c r="F169" s="49">
        <v>34419</v>
      </c>
      <c r="G169" s="9"/>
      <c r="H169" s="9"/>
    </row>
    <row r="170" spans="1:8" s="22" customFormat="1" x14ac:dyDescent="0.25">
      <c r="A170" s="46"/>
      <c r="B170" s="87"/>
      <c r="C170" s="116">
        <v>4220</v>
      </c>
      <c r="D170" s="26" t="s">
        <v>28</v>
      </c>
      <c r="E170" s="120">
        <v>39000</v>
      </c>
      <c r="F170" s="120"/>
      <c r="G170" s="9"/>
      <c r="H170" s="9"/>
    </row>
    <row r="171" spans="1:8" s="22" customFormat="1" x14ac:dyDescent="0.25">
      <c r="A171" s="122"/>
      <c r="B171" s="87"/>
      <c r="C171" s="116">
        <v>4270</v>
      </c>
      <c r="D171" s="26" t="s">
        <v>33</v>
      </c>
      <c r="E171" s="120"/>
      <c r="F171" s="120">
        <v>2881</v>
      </c>
      <c r="G171" s="9"/>
      <c r="H171" s="9"/>
    </row>
    <row r="172" spans="1:8" s="24" customFormat="1" x14ac:dyDescent="0.25">
      <c r="A172" s="128">
        <v>855</v>
      </c>
      <c r="B172" s="30"/>
      <c r="C172" s="30"/>
      <c r="D172" s="31" t="s">
        <v>67</v>
      </c>
      <c r="E172" s="27">
        <f>E177+E173</f>
        <v>1824</v>
      </c>
      <c r="F172" s="27">
        <f>F177+F173</f>
        <v>1824</v>
      </c>
      <c r="G172" s="23"/>
      <c r="H172" s="23"/>
    </row>
    <row r="173" spans="1:8" s="8" customFormat="1" x14ac:dyDescent="0.25">
      <c r="A173" s="142"/>
      <c r="B173" s="145">
        <v>85508</v>
      </c>
      <c r="C173" s="169"/>
      <c r="D173" s="169" t="s">
        <v>76</v>
      </c>
      <c r="E173" s="173">
        <f>E174</f>
        <v>465</v>
      </c>
      <c r="F173" s="173">
        <f>F174</f>
        <v>465</v>
      </c>
      <c r="G173" s="9"/>
      <c r="H173" s="9"/>
    </row>
    <row r="174" spans="1:8" s="20" customFormat="1" x14ac:dyDescent="0.25">
      <c r="A174" s="148"/>
      <c r="B174" s="149"/>
      <c r="C174" s="174"/>
      <c r="D174" s="174" t="s">
        <v>62</v>
      </c>
      <c r="E174" s="175">
        <f>E175+E176</f>
        <v>465</v>
      </c>
      <c r="F174" s="175">
        <f>F175+F176</f>
        <v>465</v>
      </c>
      <c r="G174" s="19"/>
      <c r="H174" s="19"/>
    </row>
    <row r="175" spans="1:8" s="8" customFormat="1" x14ac:dyDescent="0.25">
      <c r="A175" s="152"/>
      <c r="B175" s="153"/>
      <c r="C175" s="101">
        <v>4220</v>
      </c>
      <c r="D175" s="26" t="s">
        <v>28</v>
      </c>
      <c r="E175" s="176">
        <v>465</v>
      </c>
      <c r="F175" s="177"/>
      <c r="G175" s="9"/>
      <c r="H175" s="9"/>
    </row>
    <row r="176" spans="1:8" s="8" customFormat="1" x14ac:dyDescent="0.25">
      <c r="A176" s="45"/>
      <c r="B176" s="86"/>
      <c r="C176" s="32">
        <v>4410</v>
      </c>
      <c r="D176" s="26" t="s">
        <v>34</v>
      </c>
      <c r="E176" s="109"/>
      <c r="F176" s="109">
        <v>465</v>
      </c>
      <c r="G176" s="9"/>
      <c r="H176" s="9"/>
    </row>
    <row r="177" spans="1:8" s="36" customFormat="1" x14ac:dyDescent="0.25">
      <c r="A177" s="171"/>
      <c r="B177" s="157">
        <v>85510</v>
      </c>
      <c r="C177" s="178"/>
      <c r="D177" s="179" t="s">
        <v>68</v>
      </c>
      <c r="E177" s="91">
        <f>E178</f>
        <v>1359</v>
      </c>
      <c r="F177" s="91">
        <f>F178</f>
        <v>1359</v>
      </c>
      <c r="G177" s="35"/>
      <c r="H177" s="35"/>
    </row>
    <row r="178" spans="1:8" s="20" customFormat="1" x14ac:dyDescent="0.25">
      <c r="A178" s="66"/>
      <c r="B178" s="85"/>
      <c r="C178" s="180"/>
      <c r="D178" s="58" t="s">
        <v>69</v>
      </c>
      <c r="E178" s="108">
        <f>E179+E180+E181</f>
        <v>1359</v>
      </c>
      <c r="F178" s="108">
        <f>F179+F180+F181</f>
        <v>1359</v>
      </c>
      <c r="G178" s="19"/>
      <c r="H178" s="19"/>
    </row>
    <row r="179" spans="1:8" s="22" customFormat="1" x14ac:dyDescent="0.25">
      <c r="A179" s="45"/>
      <c r="B179" s="86"/>
      <c r="C179" s="32">
        <v>4240</v>
      </c>
      <c r="D179" s="34" t="s">
        <v>66</v>
      </c>
      <c r="E179" s="109">
        <v>1000</v>
      </c>
      <c r="F179" s="109"/>
      <c r="G179" s="9"/>
      <c r="H179" s="9"/>
    </row>
    <row r="180" spans="1:8" s="22" customFormat="1" x14ac:dyDescent="0.25">
      <c r="A180" s="45"/>
      <c r="B180" s="86"/>
      <c r="C180" s="32">
        <v>4520</v>
      </c>
      <c r="D180" s="26" t="s">
        <v>70</v>
      </c>
      <c r="E180" s="109">
        <v>359</v>
      </c>
      <c r="F180" s="109"/>
      <c r="G180" s="9"/>
      <c r="H180" s="9"/>
    </row>
    <row r="181" spans="1:8" s="161" customFormat="1" x14ac:dyDescent="0.25">
      <c r="A181" s="172"/>
      <c r="B181" s="158"/>
      <c r="C181" s="181">
        <v>4700</v>
      </c>
      <c r="D181" s="26" t="s">
        <v>29</v>
      </c>
      <c r="E181" s="159"/>
      <c r="F181" s="159">
        <v>1359</v>
      </c>
      <c r="G181" s="160"/>
      <c r="H181" s="160"/>
    </row>
    <row r="182" spans="1:8" s="8" customFormat="1" x14ac:dyDescent="0.25">
      <c r="A182" s="170"/>
      <c r="B182" s="40"/>
      <c r="C182" s="40"/>
      <c r="D182" s="40" t="s">
        <v>9</v>
      </c>
      <c r="E182" s="41">
        <f>E172+E143+E138+E115+E101+E91+E81+E133</f>
        <v>164534</v>
      </c>
      <c r="F182" s="41">
        <f>F172+F143+F138+F115+F101+F91+F81+F133</f>
        <v>164534</v>
      </c>
      <c r="G182" s="9"/>
      <c r="H182" s="9"/>
    </row>
    <row r="183" spans="1:8" x14ac:dyDescent="0.25">
      <c r="A183" s="40"/>
      <c r="B183" s="40"/>
      <c r="C183" s="40"/>
      <c r="D183" s="40" t="s">
        <v>36</v>
      </c>
      <c r="E183" s="41">
        <v>0</v>
      </c>
      <c r="F183" s="41">
        <v>0</v>
      </c>
    </row>
    <row r="184" spans="1:8" s="22" customFormat="1" x14ac:dyDescent="0.25">
      <c r="A184" s="93"/>
      <c r="B184" s="94"/>
      <c r="C184" s="94"/>
      <c r="D184" s="95"/>
      <c r="E184" s="33"/>
      <c r="F184" s="33"/>
      <c r="G184" s="9"/>
      <c r="H184" s="9"/>
    </row>
  </sheetData>
  <pageMargins left="0.70866141732283472" right="0.70866141732283472" top="0.98425196850393704" bottom="0.7086614173228347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2021-09-20T06:03:29Z</cp:lastPrinted>
  <dcterms:created xsi:type="dcterms:W3CDTF">2015-09-08T08:14:30Z</dcterms:created>
  <dcterms:modified xsi:type="dcterms:W3CDTF">2021-09-20T06:04:57Z</dcterms:modified>
</cp:coreProperties>
</file>