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.Buniak\Desktop\Zmiana WPF_Rada_01_2024\"/>
    </mc:Choice>
  </mc:AlternateContent>
  <xr:revisionPtr revIDLastSave="0" documentId="13_ncr:1_{AEEF73CC-231F-4377-9C0A-B0E055C03C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YCJE 2024" sheetId="8" r:id="rId1"/>
    <sheet name="INWESTYCJE 2025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9" l="1"/>
  <c r="I30" i="9"/>
  <c r="I29" i="9"/>
  <c r="I28" i="9"/>
  <c r="I27" i="9"/>
  <c r="I23" i="9"/>
  <c r="G23" i="9" s="1"/>
  <c r="I15" i="9"/>
  <c r="G15" i="9" s="1"/>
  <c r="I11" i="9"/>
  <c r="G11" i="9" s="1"/>
  <c r="I88" i="8"/>
  <c r="I87" i="8"/>
  <c r="I81" i="8"/>
  <c r="G81" i="8" s="1"/>
  <c r="I77" i="8"/>
  <c r="G77" i="8"/>
  <c r="I73" i="8"/>
  <c r="G73" i="8"/>
  <c r="I69" i="8"/>
  <c r="G69" i="8" s="1"/>
  <c r="I65" i="8"/>
  <c r="G65" i="8"/>
  <c r="I54" i="8"/>
  <c r="G54" i="8"/>
  <c r="I50" i="8"/>
  <c r="G50" i="8" s="1"/>
  <c r="I46" i="8"/>
  <c r="G46" i="8"/>
  <c r="I43" i="8"/>
  <c r="I86" i="8" s="1"/>
  <c r="I42" i="8"/>
  <c r="G42" i="8"/>
  <c r="I38" i="8"/>
  <c r="G38" i="8" s="1"/>
  <c r="I34" i="8"/>
  <c r="G34" i="8" s="1"/>
  <c r="I30" i="8"/>
  <c r="G30" i="8"/>
  <c r="I26" i="8"/>
  <c r="G26" i="8"/>
  <c r="I22" i="8"/>
  <c r="G22" i="8" s="1"/>
  <c r="I18" i="8"/>
  <c r="G18" i="8" s="1"/>
  <c r="I14" i="8"/>
  <c r="G14" i="8" s="1"/>
  <c r="I10" i="8"/>
  <c r="G10" i="8" s="1"/>
  <c r="G85" i="8" l="1"/>
  <c r="I85" i="8"/>
  <c r="I19" i="9"/>
  <c r="G19" i="9" s="1"/>
</calcChain>
</file>

<file path=xl/sharedStrings.xml><?xml version="1.0" encoding="utf-8"?>
<sst xmlns="http://schemas.openxmlformats.org/spreadsheetml/2006/main" count="197" uniqueCount="49">
  <si>
    <t>Tabela Nr 2</t>
  </si>
  <si>
    <t>Jednostka</t>
  </si>
  <si>
    <t>Nazwa zadania</t>
  </si>
  <si>
    <t>organizacyjna</t>
  </si>
  <si>
    <t>Okres</t>
  </si>
  <si>
    <t xml:space="preserve">Łączne </t>
  </si>
  <si>
    <t>Źródła</t>
  </si>
  <si>
    <t>Lp.</t>
  </si>
  <si>
    <t>Dział</t>
  </si>
  <si>
    <t>Rozdział</t>
  </si>
  <si>
    <t xml:space="preserve">inwestycyjnego </t>
  </si>
  <si>
    <t>realizująca program</t>
  </si>
  <si>
    <t>realizacji</t>
  </si>
  <si>
    <t>nakłady</t>
  </si>
  <si>
    <t>finansowania</t>
  </si>
  <si>
    <t>lub koordynująca</t>
  </si>
  <si>
    <t>finansowe</t>
  </si>
  <si>
    <t>wykonanie programu</t>
  </si>
  <si>
    <t>(w zł)</t>
  </si>
  <si>
    <t xml:space="preserve">Starostwo Powiatowe w Świdwinie </t>
  </si>
  <si>
    <t>OGÓŁEM:</t>
  </si>
  <si>
    <t xml:space="preserve">środki własne </t>
  </si>
  <si>
    <t>środki pomocowe</t>
  </si>
  <si>
    <t>inne środki</t>
  </si>
  <si>
    <t xml:space="preserve">RAZEM </t>
  </si>
  <si>
    <t>Powiatowy Zarząd Dróg w Świdwinie</t>
  </si>
  <si>
    <t>Tabela Nr 1</t>
  </si>
  <si>
    <t>Starostwo Powiatowe w Świdwinie</t>
  </si>
  <si>
    <t>Wydatki inwestycyjne - dokumentacje, nadzory</t>
  </si>
  <si>
    <t>Zadania inwestycyjne do realizacji w 2024 roku</t>
  </si>
  <si>
    <t>Plan na 2024r.</t>
  </si>
  <si>
    <t>Poprawa infrastruktury sportowej na terenie szkół Powiatu Świdwińskiego</t>
  </si>
  <si>
    <t>Opracowanie koncepcji architektoniczno- urbanistycznej bazy warsztatowej ZSR CKZ HIPERBAZA w Świdwinie</t>
  </si>
  <si>
    <t>Poprawa efektywności energetycznej w budynkach szkolnych oraz modernizacja infrastruktury DPS w powiecie świdwińskim</t>
  </si>
  <si>
    <t>Budowa hali sportowej przy Zespole Szkół im. Wł. Broniewskiego w Świdwinie</t>
  </si>
  <si>
    <t>Remont nawierzchni drogi powiatowej Nr 1082Z na odcinku Stare Resko - Gawroniec wraz z budową odcinka kanalizacji deszczowej</t>
  </si>
  <si>
    <t>Rewitalizacja iglicy kościoła pod wezwaniem Matki Bożej Nieustającej Pomocy w Świdwinie</t>
  </si>
  <si>
    <t>Zadania inwestycyjne do realizacji w 2025 roku</t>
  </si>
  <si>
    <t>Przebudowa drogi powiatowej Nr 1088Z w m. Połczyn-Zdrój (ul. Powstańców Warszawskich) poprzez budowę chodnika</t>
  </si>
  <si>
    <t>Budowa chodnika wraz z oświetleniem w ciągu drogi powiatowej Nr 1047Z, ul. Spółdzielcza w m. Świdwin</t>
  </si>
  <si>
    <t>Dotacja na zadania inwestycyjne drogowe realizowane przez Związek Powiatowo-Gminny</t>
  </si>
  <si>
    <t>Montaż instalacji gazowej w budynku Starostwa Powiatowego III piętro</t>
  </si>
  <si>
    <t>Wymiana windy w budynku Starostwa Powiatowego</t>
  </si>
  <si>
    <t>Wydzielenie klatki ppoż. w budynku Starostwa Powiatowego</t>
  </si>
  <si>
    <t>Wymiana przyłącza wodnego w Zespole Placówek Specjalnych w Sławoborzu</t>
  </si>
  <si>
    <t>Poprawa jakości usług medycznych w szpitalu w Połczynie-Zdroju</t>
  </si>
  <si>
    <t>Remont dachu zabytkowego szpitala w Połczynie Zdroju</t>
  </si>
  <si>
    <t>Rewitalizacja iglicy kościoła pw. MBNP w Świdwinie</t>
  </si>
  <si>
    <t>Budowa boiska trawiastego wraz z infrastrukturą towarzyszącą przy ZSR CKZ w Świdwinie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</si>
</sst>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3" fillId="0" borderId="7" xfId="1" applyFont="1" applyBorder="1" applyAlignment="1">
      <alignment horizontal="center"/>
    </xf>
    <xf numFmtId="164" fontId="4" fillId="0" borderId="7" xfId="1" applyNumberFormat="1" applyFont="1" applyBorder="1" applyAlignment="1">
      <alignment vertical="center" wrapText="1"/>
    </xf>
    <xf numFmtId="164" fontId="7" fillId="0" borderId="7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8" fillId="0" borderId="0" xfId="0" applyFont="1"/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2" borderId="7" xfId="1" applyFont="1" applyFill="1" applyBorder="1"/>
    <xf numFmtId="0" fontId="7" fillId="2" borderId="7" xfId="1" applyFont="1" applyFill="1" applyBorder="1"/>
    <xf numFmtId="0" fontId="7" fillId="2" borderId="7" xfId="1" applyFont="1" applyFill="1" applyBorder="1" applyAlignment="1">
      <alignment wrapText="1"/>
    </xf>
    <xf numFmtId="164" fontId="3" fillId="0" borderId="7" xfId="1" applyNumberFormat="1" applyFont="1" applyBorder="1" applyAlignment="1">
      <alignment vertical="center" wrapText="1"/>
    </xf>
    <xf numFmtId="164" fontId="3" fillId="0" borderId="7" xfId="2" applyNumberFormat="1" applyFont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 wrapText="1"/>
    </xf>
    <xf numFmtId="3" fontId="4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 wrapText="1"/>
    </xf>
    <xf numFmtId="0" fontId="3" fillId="0" borderId="0" xfId="0" applyFont="1"/>
    <xf numFmtId="0" fontId="11" fillId="0" borderId="0" xfId="0" applyFont="1"/>
    <xf numFmtId="0" fontId="12" fillId="0" borderId="0" xfId="0" applyFont="1"/>
    <xf numFmtId="164" fontId="11" fillId="0" borderId="0" xfId="0" applyNumberFormat="1" applyFont="1"/>
    <xf numFmtId="0" fontId="3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3" fillId="0" borderId="5" xfId="1" applyNumberFormat="1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/>
    <xf numFmtId="0" fontId="6" fillId="0" borderId="5" xfId="0" applyFont="1" applyBorder="1"/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8"/>
  <sheetViews>
    <sheetView tabSelected="1" workbookViewId="0">
      <selection activeCell="I86" sqref="I86"/>
    </sheetView>
  </sheetViews>
  <sheetFormatPr defaultRowHeight="15"/>
  <cols>
    <col min="1" max="1" width="3.7109375" customWidth="1"/>
    <col min="2" max="2" width="6.28515625" customWidth="1"/>
    <col min="3" max="3" width="8" customWidth="1"/>
    <col min="4" max="4" width="30.7109375" customWidth="1"/>
    <col min="5" max="5" width="18" customWidth="1"/>
    <col min="7" max="7" width="9.85546875" bestFit="1" customWidth="1"/>
    <col min="8" max="8" width="14.42578125" customWidth="1"/>
    <col min="9" max="9" width="11.7109375" customWidth="1"/>
  </cols>
  <sheetData>
    <row r="1" spans="1:13">
      <c r="A1" s="7"/>
      <c r="B1" s="7"/>
      <c r="C1" s="7"/>
      <c r="D1" s="7"/>
      <c r="E1" s="7"/>
      <c r="F1" s="7"/>
      <c r="G1" s="47" t="s">
        <v>26</v>
      </c>
      <c r="H1" s="47"/>
      <c r="I1" s="47"/>
    </row>
    <row r="2" spans="1:13">
      <c r="A2" s="7"/>
      <c r="B2" s="7"/>
      <c r="C2" s="7"/>
      <c r="D2" s="7"/>
      <c r="E2" s="7"/>
      <c r="F2" s="7"/>
      <c r="G2" s="7"/>
      <c r="H2" s="7"/>
      <c r="I2" s="7"/>
    </row>
    <row r="3" spans="1:13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24"/>
      <c r="K3" s="25"/>
      <c r="L3" s="26"/>
      <c r="M3" s="26"/>
    </row>
    <row r="4" spans="1:13">
      <c r="A4" s="4"/>
      <c r="B4" s="4"/>
      <c r="C4" s="4"/>
      <c r="D4" s="4"/>
      <c r="E4" s="4" t="s">
        <v>1</v>
      </c>
      <c r="F4" s="4"/>
      <c r="G4" s="4"/>
      <c r="H4" s="8"/>
      <c r="I4" s="49" t="s">
        <v>30</v>
      </c>
      <c r="J4" s="24"/>
      <c r="K4" s="25"/>
      <c r="L4" s="26"/>
      <c r="M4" s="26"/>
    </row>
    <row r="5" spans="1:13">
      <c r="A5" s="5"/>
      <c r="B5" s="5"/>
      <c r="C5" s="5"/>
      <c r="D5" s="5" t="s">
        <v>2</v>
      </c>
      <c r="E5" s="5" t="s">
        <v>3</v>
      </c>
      <c r="F5" s="5" t="s">
        <v>4</v>
      </c>
      <c r="G5" s="5" t="s">
        <v>5</v>
      </c>
      <c r="H5" s="9" t="s">
        <v>6</v>
      </c>
      <c r="I5" s="50"/>
      <c r="J5" s="24"/>
      <c r="K5" s="25"/>
      <c r="L5" s="26"/>
      <c r="M5" s="26"/>
    </row>
    <row r="6" spans="1:13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9" t="s">
        <v>14</v>
      </c>
      <c r="I6" s="50"/>
      <c r="J6" s="24"/>
      <c r="K6" s="25"/>
      <c r="L6" s="26"/>
      <c r="M6" s="26"/>
    </row>
    <row r="7" spans="1:13">
      <c r="A7" s="5"/>
      <c r="B7" s="5"/>
      <c r="C7" s="5"/>
      <c r="D7" s="5"/>
      <c r="E7" s="5" t="s">
        <v>15</v>
      </c>
      <c r="F7" s="5"/>
      <c r="G7" s="5" t="s">
        <v>16</v>
      </c>
      <c r="H7" s="9"/>
      <c r="I7" s="50"/>
      <c r="J7" s="24"/>
      <c r="K7" s="25"/>
      <c r="L7" s="26"/>
      <c r="M7" s="26"/>
    </row>
    <row r="8" spans="1:13">
      <c r="A8" s="6"/>
      <c r="B8" s="6"/>
      <c r="C8" s="6"/>
      <c r="D8" s="6"/>
      <c r="E8" s="6" t="s">
        <v>17</v>
      </c>
      <c r="F8" s="6"/>
      <c r="G8" s="6" t="s">
        <v>18</v>
      </c>
      <c r="H8" s="10"/>
      <c r="I8" s="51"/>
      <c r="J8" s="24"/>
      <c r="K8" s="25"/>
      <c r="L8" s="26"/>
      <c r="M8" s="26"/>
    </row>
    <row r="9" spans="1:13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24"/>
      <c r="K9" s="25"/>
      <c r="L9" s="26"/>
      <c r="M9" s="26"/>
    </row>
    <row r="10" spans="1:13" ht="17.25" customHeight="1">
      <c r="A10" s="35">
        <v>1</v>
      </c>
      <c r="B10" s="35">
        <v>600</v>
      </c>
      <c r="C10" s="35">
        <v>60014</v>
      </c>
      <c r="D10" s="38" t="s">
        <v>35</v>
      </c>
      <c r="E10" s="41" t="s">
        <v>25</v>
      </c>
      <c r="F10" s="41">
        <v>2024</v>
      </c>
      <c r="G10" s="44">
        <f>I10</f>
        <v>5485934</v>
      </c>
      <c r="H10" s="16" t="s">
        <v>20</v>
      </c>
      <c r="I10" s="2">
        <f>SUM(I11:I13)</f>
        <v>5485934</v>
      </c>
      <c r="J10" s="24"/>
      <c r="K10" s="25"/>
      <c r="L10" s="26"/>
      <c r="M10" s="26"/>
    </row>
    <row r="11" spans="1:13">
      <c r="A11" s="36"/>
      <c r="B11" s="36"/>
      <c r="C11" s="36"/>
      <c r="D11" s="39"/>
      <c r="E11" s="42"/>
      <c r="F11" s="42"/>
      <c r="G11" s="45"/>
      <c r="H11" s="17" t="s">
        <v>21</v>
      </c>
      <c r="I11" s="15">
        <v>552391</v>
      </c>
      <c r="J11" s="24"/>
      <c r="K11" s="27"/>
      <c r="L11" s="26"/>
      <c r="M11" s="26"/>
    </row>
    <row r="12" spans="1:13" ht="16.5" customHeight="1">
      <c r="A12" s="36"/>
      <c r="B12" s="36"/>
      <c r="C12" s="36"/>
      <c r="D12" s="39"/>
      <c r="E12" s="42"/>
      <c r="F12" s="42"/>
      <c r="G12" s="45"/>
      <c r="H12" s="18" t="s">
        <v>22</v>
      </c>
      <c r="I12" s="14">
        <v>0</v>
      </c>
      <c r="J12" s="24"/>
      <c r="K12" s="25"/>
      <c r="L12" s="26"/>
      <c r="M12" s="26"/>
    </row>
    <row r="13" spans="1:13" ht="19.149999999999999" customHeight="1">
      <c r="A13" s="37"/>
      <c r="B13" s="37"/>
      <c r="C13" s="37"/>
      <c r="D13" s="40"/>
      <c r="E13" s="43"/>
      <c r="F13" s="43"/>
      <c r="G13" s="46"/>
      <c r="H13" s="17" t="s">
        <v>23</v>
      </c>
      <c r="I13" s="14">
        <v>4933543</v>
      </c>
      <c r="J13" s="24"/>
      <c r="K13" s="25"/>
      <c r="L13" s="26"/>
      <c r="M13" s="26"/>
    </row>
    <row r="14" spans="1:13" ht="21.75" customHeight="1">
      <c r="A14" s="35">
        <v>2</v>
      </c>
      <c r="B14" s="35">
        <v>600</v>
      </c>
      <c r="C14" s="35">
        <v>60014</v>
      </c>
      <c r="D14" s="38" t="s">
        <v>38</v>
      </c>
      <c r="E14" s="41" t="s">
        <v>25</v>
      </c>
      <c r="F14" s="41">
        <v>2024</v>
      </c>
      <c r="G14" s="44">
        <f>I14</f>
        <v>642238</v>
      </c>
      <c r="H14" s="16" t="s">
        <v>20</v>
      </c>
      <c r="I14" s="2">
        <f>SUM(I15:I17)</f>
        <v>642238</v>
      </c>
      <c r="J14" s="24"/>
      <c r="K14" s="25"/>
      <c r="L14" s="26"/>
      <c r="M14" s="26"/>
    </row>
    <row r="15" spans="1:13" ht="18.75" customHeight="1">
      <c r="A15" s="36"/>
      <c r="B15" s="36"/>
      <c r="C15" s="36"/>
      <c r="D15" s="39"/>
      <c r="E15" s="42"/>
      <c r="F15" s="42"/>
      <c r="G15" s="45"/>
      <c r="H15" s="17" t="s">
        <v>21</v>
      </c>
      <c r="I15" s="15">
        <v>146955</v>
      </c>
      <c r="J15" s="24"/>
      <c r="K15" s="25"/>
      <c r="L15" s="26"/>
      <c r="M15" s="26"/>
    </row>
    <row r="16" spans="1:13" ht="15" customHeight="1">
      <c r="A16" s="36"/>
      <c r="B16" s="36"/>
      <c r="C16" s="36"/>
      <c r="D16" s="39"/>
      <c r="E16" s="42"/>
      <c r="F16" s="42"/>
      <c r="G16" s="45"/>
      <c r="H16" s="18" t="s">
        <v>22</v>
      </c>
      <c r="I16" s="14">
        <v>0</v>
      </c>
      <c r="J16" s="24"/>
      <c r="K16" s="25"/>
      <c r="L16" s="26"/>
      <c r="M16" s="26"/>
    </row>
    <row r="17" spans="1:13" ht="18" customHeight="1">
      <c r="A17" s="37"/>
      <c r="B17" s="37"/>
      <c r="C17" s="37"/>
      <c r="D17" s="40"/>
      <c r="E17" s="43"/>
      <c r="F17" s="43"/>
      <c r="G17" s="46"/>
      <c r="H17" s="17" t="s">
        <v>23</v>
      </c>
      <c r="I17" s="14">
        <v>495283</v>
      </c>
      <c r="J17" s="24"/>
      <c r="K17" s="25"/>
      <c r="L17" s="26"/>
      <c r="M17" s="26"/>
    </row>
    <row r="18" spans="1:13" ht="21.75" customHeight="1">
      <c r="A18" s="35">
        <v>3</v>
      </c>
      <c r="B18" s="35">
        <v>600</v>
      </c>
      <c r="C18" s="35">
        <v>60014</v>
      </c>
      <c r="D18" s="38" t="s">
        <v>39</v>
      </c>
      <c r="E18" s="41" t="s">
        <v>25</v>
      </c>
      <c r="F18" s="41">
        <v>2024</v>
      </c>
      <c r="G18" s="44">
        <f>I18</f>
        <v>1108802</v>
      </c>
      <c r="H18" s="16" t="s">
        <v>20</v>
      </c>
      <c r="I18" s="2">
        <f>SUM(I19:I21)</f>
        <v>1108802</v>
      </c>
      <c r="J18" s="24"/>
      <c r="K18" s="25"/>
      <c r="L18" s="26"/>
      <c r="M18" s="26"/>
    </row>
    <row r="19" spans="1:13" ht="18.75" customHeight="1">
      <c r="A19" s="36"/>
      <c r="B19" s="36"/>
      <c r="C19" s="36"/>
      <c r="D19" s="39"/>
      <c r="E19" s="42"/>
      <c r="F19" s="42"/>
      <c r="G19" s="45"/>
      <c r="H19" s="17" t="s">
        <v>21</v>
      </c>
      <c r="I19" s="15">
        <v>161720</v>
      </c>
      <c r="J19" s="24"/>
      <c r="K19" s="25"/>
      <c r="L19" s="26"/>
      <c r="M19" s="26"/>
    </row>
    <row r="20" spans="1:13" ht="15" customHeight="1">
      <c r="A20" s="36"/>
      <c r="B20" s="36"/>
      <c r="C20" s="36"/>
      <c r="D20" s="39"/>
      <c r="E20" s="42"/>
      <c r="F20" s="42"/>
      <c r="G20" s="45"/>
      <c r="H20" s="18" t="s">
        <v>22</v>
      </c>
      <c r="I20" s="14">
        <v>0</v>
      </c>
      <c r="J20" s="24"/>
      <c r="K20" s="25"/>
      <c r="L20" s="26"/>
      <c r="M20" s="26"/>
    </row>
    <row r="21" spans="1:13" ht="18" customHeight="1">
      <c r="A21" s="37"/>
      <c r="B21" s="37"/>
      <c r="C21" s="37"/>
      <c r="D21" s="40"/>
      <c r="E21" s="43"/>
      <c r="F21" s="43"/>
      <c r="G21" s="46"/>
      <c r="H21" s="17" t="s">
        <v>23</v>
      </c>
      <c r="I21" s="14">
        <v>947082</v>
      </c>
      <c r="J21" s="24"/>
      <c r="K21" s="25"/>
      <c r="L21" s="26"/>
      <c r="M21" s="26"/>
    </row>
    <row r="22" spans="1:13" ht="13.15" customHeight="1">
      <c r="A22" s="35">
        <v>4</v>
      </c>
      <c r="B22" s="35">
        <v>600</v>
      </c>
      <c r="C22" s="35">
        <v>60095</v>
      </c>
      <c r="D22" s="38" t="s">
        <v>40</v>
      </c>
      <c r="E22" s="41" t="s">
        <v>19</v>
      </c>
      <c r="F22" s="41">
        <v>2024</v>
      </c>
      <c r="G22" s="44">
        <f>I22</f>
        <v>308110</v>
      </c>
      <c r="H22" s="16" t="s">
        <v>20</v>
      </c>
      <c r="I22" s="2">
        <f>SUM(I23:I25)</f>
        <v>308110</v>
      </c>
      <c r="J22" s="24"/>
      <c r="K22" s="25"/>
      <c r="L22" s="26"/>
      <c r="M22" s="26"/>
    </row>
    <row r="23" spans="1:13">
      <c r="A23" s="36"/>
      <c r="B23" s="36"/>
      <c r="C23" s="36"/>
      <c r="D23" s="39"/>
      <c r="E23" s="42"/>
      <c r="F23" s="42"/>
      <c r="G23" s="45"/>
      <c r="H23" s="17" t="s">
        <v>21</v>
      </c>
      <c r="I23" s="15">
        <v>308110</v>
      </c>
      <c r="J23" s="24"/>
      <c r="K23" s="25"/>
      <c r="L23" s="26"/>
      <c r="M23" s="26"/>
    </row>
    <row r="24" spans="1:13" ht="25.5">
      <c r="A24" s="36"/>
      <c r="B24" s="36"/>
      <c r="C24" s="36"/>
      <c r="D24" s="39"/>
      <c r="E24" s="42"/>
      <c r="F24" s="42"/>
      <c r="G24" s="45"/>
      <c r="H24" s="18" t="s">
        <v>22</v>
      </c>
      <c r="I24" s="14"/>
      <c r="J24" s="24"/>
      <c r="K24" s="25"/>
      <c r="L24" s="26"/>
      <c r="M24" s="26"/>
    </row>
    <row r="25" spans="1:13">
      <c r="A25" s="37"/>
      <c r="B25" s="37"/>
      <c r="C25" s="37"/>
      <c r="D25" s="40"/>
      <c r="E25" s="43"/>
      <c r="F25" s="43"/>
      <c r="G25" s="46"/>
      <c r="H25" s="17" t="s">
        <v>23</v>
      </c>
      <c r="I25" s="14">
        <v>0</v>
      </c>
      <c r="J25" s="24"/>
      <c r="K25" s="25"/>
      <c r="L25" s="26"/>
      <c r="M25" s="26"/>
    </row>
    <row r="26" spans="1:13" ht="13.15" customHeight="1">
      <c r="A26" s="35">
        <v>5</v>
      </c>
      <c r="B26" s="35">
        <v>750</v>
      </c>
      <c r="C26" s="35">
        <v>75095</v>
      </c>
      <c r="D26" s="38" t="s">
        <v>28</v>
      </c>
      <c r="E26" s="41" t="s">
        <v>19</v>
      </c>
      <c r="F26" s="41">
        <v>2024</v>
      </c>
      <c r="G26" s="44">
        <f>I26</f>
        <v>200000</v>
      </c>
      <c r="H26" s="16" t="s">
        <v>20</v>
      </c>
      <c r="I26" s="2">
        <f>SUM(I27:I29)</f>
        <v>200000</v>
      </c>
      <c r="J26" s="24"/>
      <c r="K26" s="24"/>
    </row>
    <row r="27" spans="1:13">
      <c r="A27" s="36"/>
      <c r="B27" s="36"/>
      <c r="C27" s="36"/>
      <c r="D27" s="39"/>
      <c r="E27" s="42"/>
      <c r="F27" s="42"/>
      <c r="G27" s="45"/>
      <c r="H27" s="17" t="s">
        <v>21</v>
      </c>
      <c r="I27" s="15">
        <v>200000</v>
      </c>
      <c r="J27" s="24"/>
      <c r="K27" s="24"/>
    </row>
    <row r="28" spans="1:13" ht="25.5">
      <c r="A28" s="36"/>
      <c r="B28" s="36"/>
      <c r="C28" s="36"/>
      <c r="D28" s="39"/>
      <c r="E28" s="42"/>
      <c r="F28" s="42"/>
      <c r="G28" s="45"/>
      <c r="H28" s="18" t="s">
        <v>22</v>
      </c>
      <c r="I28" s="14">
        <v>0</v>
      </c>
      <c r="J28" s="24"/>
      <c r="K28" s="24"/>
    </row>
    <row r="29" spans="1:13">
      <c r="A29" s="37"/>
      <c r="B29" s="37"/>
      <c r="C29" s="37"/>
      <c r="D29" s="40"/>
      <c r="E29" s="43"/>
      <c r="F29" s="43"/>
      <c r="G29" s="46"/>
      <c r="H29" s="17" t="s">
        <v>23</v>
      </c>
      <c r="I29" s="14">
        <v>0</v>
      </c>
      <c r="J29" s="24"/>
      <c r="K29" s="24"/>
    </row>
    <row r="30" spans="1:13">
      <c r="A30" s="35">
        <v>6</v>
      </c>
      <c r="B30" s="35">
        <v>750</v>
      </c>
      <c r="C30" s="35">
        <v>75095</v>
      </c>
      <c r="D30" s="38" t="s">
        <v>32</v>
      </c>
      <c r="E30" s="41" t="s">
        <v>27</v>
      </c>
      <c r="F30" s="41">
        <v>2024</v>
      </c>
      <c r="G30" s="44">
        <f>I30</f>
        <v>75000</v>
      </c>
      <c r="H30" s="16" t="s">
        <v>20</v>
      </c>
      <c r="I30" s="2">
        <f>SUM(I31:I33)</f>
        <v>75000</v>
      </c>
      <c r="J30" s="24"/>
      <c r="K30" s="25"/>
      <c r="L30" s="26"/>
      <c r="M30" s="26"/>
    </row>
    <row r="31" spans="1:13">
      <c r="A31" s="36"/>
      <c r="B31" s="36"/>
      <c r="C31" s="36"/>
      <c r="D31" s="39"/>
      <c r="E31" s="42"/>
      <c r="F31" s="42"/>
      <c r="G31" s="45"/>
      <c r="H31" s="17" t="s">
        <v>21</v>
      </c>
      <c r="I31" s="15">
        <v>75000</v>
      </c>
      <c r="J31" s="24"/>
      <c r="K31" s="25"/>
      <c r="L31" s="26"/>
      <c r="M31" s="26"/>
    </row>
    <row r="32" spans="1:13" ht="25.5">
      <c r="A32" s="36"/>
      <c r="B32" s="36"/>
      <c r="C32" s="36"/>
      <c r="D32" s="39"/>
      <c r="E32" s="42"/>
      <c r="F32" s="42"/>
      <c r="G32" s="45"/>
      <c r="H32" s="18" t="s">
        <v>22</v>
      </c>
      <c r="I32" s="14"/>
      <c r="J32" s="24"/>
      <c r="K32" s="25"/>
      <c r="L32" s="26"/>
      <c r="M32" s="26"/>
    </row>
    <row r="33" spans="1:13">
      <c r="A33" s="37"/>
      <c r="B33" s="37"/>
      <c r="C33" s="37"/>
      <c r="D33" s="40"/>
      <c r="E33" s="43"/>
      <c r="F33" s="43"/>
      <c r="G33" s="46"/>
      <c r="H33" s="17" t="s">
        <v>23</v>
      </c>
      <c r="I33" s="14"/>
      <c r="J33" s="24"/>
      <c r="K33" s="25"/>
      <c r="L33" s="26"/>
      <c r="M33" s="26"/>
    </row>
    <row r="34" spans="1:13" ht="16.5" customHeight="1">
      <c r="A34" s="35">
        <v>7</v>
      </c>
      <c r="B34" s="35">
        <v>750</v>
      </c>
      <c r="C34" s="35">
        <v>75095</v>
      </c>
      <c r="D34" s="38" t="s">
        <v>41</v>
      </c>
      <c r="E34" s="41" t="s">
        <v>19</v>
      </c>
      <c r="F34" s="41">
        <v>2024</v>
      </c>
      <c r="G34" s="44">
        <f>I34</f>
        <v>50000</v>
      </c>
      <c r="H34" s="16" t="s">
        <v>20</v>
      </c>
      <c r="I34" s="2">
        <f>SUM(I35:I37)</f>
        <v>50000</v>
      </c>
      <c r="J34" s="24"/>
      <c r="K34" s="25"/>
      <c r="L34" s="26"/>
      <c r="M34" s="26"/>
    </row>
    <row r="35" spans="1:13" ht="18" customHeight="1">
      <c r="A35" s="36"/>
      <c r="B35" s="36"/>
      <c r="C35" s="36"/>
      <c r="D35" s="39"/>
      <c r="E35" s="42"/>
      <c r="F35" s="42"/>
      <c r="G35" s="45"/>
      <c r="H35" s="17" t="s">
        <v>21</v>
      </c>
      <c r="I35" s="15">
        <v>50000</v>
      </c>
      <c r="J35" s="24"/>
      <c r="K35" s="25"/>
      <c r="L35" s="26"/>
      <c r="M35" s="26"/>
    </row>
    <row r="36" spans="1:13" ht="16.5" customHeight="1">
      <c r="A36" s="36"/>
      <c r="B36" s="36"/>
      <c r="C36" s="36"/>
      <c r="D36" s="39"/>
      <c r="E36" s="42"/>
      <c r="F36" s="42"/>
      <c r="G36" s="45"/>
      <c r="H36" s="18" t="s">
        <v>22</v>
      </c>
      <c r="I36" s="14">
        <v>0</v>
      </c>
      <c r="J36" s="24"/>
      <c r="K36" s="25"/>
      <c r="L36" s="26"/>
      <c r="M36" s="26"/>
    </row>
    <row r="37" spans="1:13" ht="13.5" customHeight="1">
      <c r="A37" s="37"/>
      <c r="B37" s="37"/>
      <c r="C37" s="37"/>
      <c r="D37" s="40"/>
      <c r="E37" s="43"/>
      <c r="F37" s="43"/>
      <c r="G37" s="46"/>
      <c r="H37" s="17" t="s">
        <v>23</v>
      </c>
      <c r="I37" s="14">
        <v>0</v>
      </c>
      <c r="J37" s="24"/>
      <c r="K37" s="25"/>
      <c r="L37" s="26"/>
      <c r="M37" s="26"/>
    </row>
    <row r="38" spans="1:13" ht="22.15" customHeight="1">
      <c r="A38" s="35">
        <v>8</v>
      </c>
      <c r="B38" s="35">
        <v>750</v>
      </c>
      <c r="C38" s="35">
        <v>75095</v>
      </c>
      <c r="D38" s="38" t="s">
        <v>33</v>
      </c>
      <c r="E38" s="41" t="s">
        <v>19</v>
      </c>
      <c r="F38" s="41">
        <v>2024</v>
      </c>
      <c r="G38" s="44">
        <f>I38</f>
        <v>8874000</v>
      </c>
      <c r="H38" s="16" t="s">
        <v>20</v>
      </c>
      <c r="I38" s="19">
        <f>I39+I40+I41</f>
        <v>8874000</v>
      </c>
      <c r="J38" s="24"/>
      <c r="K38" s="25"/>
      <c r="L38" s="26"/>
      <c r="M38" s="26"/>
    </row>
    <row r="39" spans="1:13" ht="12" customHeight="1">
      <c r="A39" s="36"/>
      <c r="B39" s="36"/>
      <c r="C39" s="36"/>
      <c r="D39" s="39"/>
      <c r="E39" s="42"/>
      <c r="F39" s="42"/>
      <c r="G39" s="45"/>
      <c r="H39" s="17" t="s">
        <v>21</v>
      </c>
      <c r="I39" s="20">
        <v>126000</v>
      </c>
      <c r="J39" s="24"/>
      <c r="K39" s="25"/>
      <c r="L39" s="26"/>
      <c r="M39" s="26"/>
    </row>
    <row r="40" spans="1:13" ht="18.600000000000001" customHeight="1">
      <c r="A40" s="36"/>
      <c r="B40" s="36"/>
      <c r="C40" s="36"/>
      <c r="D40" s="39"/>
      <c r="E40" s="42"/>
      <c r="F40" s="42"/>
      <c r="G40" s="45"/>
      <c r="H40" s="18" t="s">
        <v>22</v>
      </c>
      <c r="I40" s="20">
        <v>0</v>
      </c>
      <c r="J40" s="24"/>
      <c r="K40" s="25"/>
      <c r="L40" s="26"/>
      <c r="M40" s="26"/>
    </row>
    <row r="41" spans="1:13" ht="16.5" customHeight="1">
      <c r="A41" s="37"/>
      <c r="B41" s="37"/>
      <c r="C41" s="37"/>
      <c r="D41" s="40"/>
      <c r="E41" s="43"/>
      <c r="F41" s="43"/>
      <c r="G41" s="46"/>
      <c r="H41" s="17" t="s">
        <v>23</v>
      </c>
      <c r="I41" s="21">
        <v>8748000</v>
      </c>
      <c r="J41" s="24"/>
      <c r="K41" s="25"/>
      <c r="L41" s="26"/>
      <c r="M41" s="26"/>
    </row>
    <row r="42" spans="1:13">
      <c r="A42" s="35">
        <v>9</v>
      </c>
      <c r="B42" s="35">
        <v>750</v>
      </c>
      <c r="C42" s="35">
        <v>75095</v>
      </c>
      <c r="D42" s="38" t="s">
        <v>42</v>
      </c>
      <c r="E42" s="41" t="s">
        <v>19</v>
      </c>
      <c r="F42" s="41">
        <v>2024</v>
      </c>
      <c r="G42" s="44">
        <f>I42</f>
        <v>300000</v>
      </c>
      <c r="H42" s="16" t="s">
        <v>20</v>
      </c>
      <c r="I42" s="19">
        <f>I43+I44+I45</f>
        <v>300000</v>
      </c>
      <c r="J42" s="24"/>
      <c r="K42" s="25"/>
      <c r="L42" s="26"/>
      <c r="M42" s="26"/>
    </row>
    <row r="43" spans="1:13">
      <c r="A43" s="36"/>
      <c r="B43" s="36"/>
      <c r="C43" s="36"/>
      <c r="D43" s="39"/>
      <c r="E43" s="42"/>
      <c r="F43" s="42"/>
      <c r="G43" s="45"/>
      <c r="H43" s="17" t="s">
        <v>21</v>
      </c>
      <c r="I43" s="20">
        <f>300000-I45</f>
        <v>180000</v>
      </c>
      <c r="J43" s="24"/>
      <c r="K43" s="25"/>
      <c r="L43" s="26"/>
      <c r="M43" s="26"/>
    </row>
    <row r="44" spans="1:13" ht="25.5">
      <c r="A44" s="36"/>
      <c r="B44" s="36"/>
      <c r="C44" s="36"/>
      <c r="D44" s="39"/>
      <c r="E44" s="42"/>
      <c r="F44" s="42"/>
      <c r="G44" s="45"/>
      <c r="H44" s="18" t="s">
        <v>22</v>
      </c>
      <c r="I44" s="20">
        <v>0</v>
      </c>
      <c r="J44" s="24"/>
      <c r="K44" s="25"/>
      <c r="L44" s="26"/>
      <c r="M44" s="26"/>
    </row>
    <row r="45" spans="1:13">
      <c r="A45" s="37"/>
      <c r="B45" s="37"/>
      <c r="C45" s="37"/>
      <c r="D45" s="40"/>
      <c r="E45" s="43"/>
      <c r="F45" s="43"/>
      <c r="G45" s="46"/>
      <c r="H45" s="17" t="s">
        <v>23</v>
      </c>
      <c r="I45" s="21">
        <v>120000</v>
      </c>
      <c r="J45" s="24"/>
      <c r="K45" s="25"/>
      <c r="L45" s="26"/>
      <c r="M45" s="26"/>
    </row>
    <row r="46" spans="1:13">
      <c r="A46" s="35">
        <v>10</v>
      </c>
      <c r="B46" s="35">
        <v>750</v>
      </c>
      <c r="C46" s="35">
        <v>75095</v>
      </c>
      <c r="D46" s="38" t="s">
        <v>43</v>
      </c>
      <c r="E46" s="41" t="s">
        <v>19</v>
      </c>
      <c r="F46" s="41">
        <v>2024</v>
      </c>
      <c r="G46" s="44">
        <f>I46</f>
        <v>150000</v>
      </c>
      <c r="H46" s="16" t="s">
        <v>20</v>
      </c>
      <c r="I46" s="19">
        <f>I47+I48+I49</f>
        <v>150000</v>
      </c>
      <c r="J46" s="24"/>
      <c r="K46" s="25"/>
      <c r="L46" s="26"/>
      <c r="M46" s="26"/>
    </row>
    <row r="47" spans="1:13">
      <c r="A47" s="36"/>
      <c r="B47" s="36"/>
      <c r="C47" s="36"/>
      <c r="D47" s="39"/>
      <c r="E47" s="42"/>
      <c r="F47" s="42"/>
      <c r="G47" s="45"/>
      <c r="H47" s="17" t="s">
        <v>21</v>
      </c>
      <c r="I47" s="20">
        <v>150000</v>
      </c>
      <c r="J47" s="24"/>
      <c r="K47" s="25"/>
      <c r="L47" s="26"/>
      <c r="M47" s="26"/>
    </row>
    <row r="48" spans="1:13" ht="25.5">
      <c r="A48" s="36"/>
      <c r="B48" s="36"/>
      <c r="C48" s="36"/>
      <c r="D48" s="39"/>
      <c r="E48" s="42"/>
      <c r="F48" s="42"/>
      <c r="G48" s="45"/>
      <c r="H48" s="18" t="s">
        <v>22</v>
      </c>
      <c r="I48" s="20">
        <v>0</v>
      </c>
      <c r="J48" s="24"/>
      <c r="K48" s="25"/>
      <c r="L48" s="26"/>
      <c r="M48" s="26"/>
    </row>
    <row r="49" spans="1:13">
      <c r="A49" s="37"/>
      <c r="B49" s="37"/>
      <c r="C49" s="37"/>
      <c r="D49" s="40"/>
      <c r="E49" s="43"/>
      <c r="F49" s="43"/>
      <c r="G49" s="46"/>
      <c r="H49" s="17" t="s">
        <v>23</v>
      </c>
      <c r="I49" s="21">
        <v>0</v>
      </c>
      <c r="J49" s="24"/>
      <c r="K49" s="25"/>
      <c r="L49" s="26"/>
      <c r="M49" s="26"/>
    </row>
    <row r="50" spans="1:13">
      <c r="A50" s="35">
        <v>11</v>
      </c>
      <c r="B50" s="35">
        <v>750</v>
      </c>
      <c r="C50" s="35">
        <v>75095</v>
      </c>
      <c r="D50" s="38" t="s">
        <v>44</v>
      </c>
      <c r="E50" s="41" t="s">
        <v>19</v>
      </c>
      <c r="F50" s="41">
        <v>2024</v>
      </c>
      <c r="G50" s="44">
        <f>I50</f>
        <v>40000</v>
      </c>
      <c r="H50" s="16" t="s">
        <v>20</v>
      </c>
      <c r="I50" s="19">
        <f>I51+I52+I53</f>
        <v>40000</v>
      </c>
      <c r="J50" s="24"/>
      <c r="K50" s="25"/>
      <c r="L50" s="26"/>
      <c r="M50" s="26"/>
    </row>
    <row r="51" spans="1:13">
      <c r="A51" s="36"/>
      <c r="B51" s="36"/>
      <c r="C51" s="36"/>
      <c r="D51" s="39"/>
      <c r="E51" s="42"/>
      <c r="F51" s="42"/>
      <c r="G51" s="45"/>
      <c r="H51" s="17" t="s">
        <v>21</v>
      </c>
      <c r="I51" s="20">
        <v>40000</v>
      </c>
      <c r="J51" s="24"/>
      <c r="K51" s="25"/>
      <c r="L51" s="26"/>
      <c r="M51" s="26"/>
    </row>
    <row r="52" spans="1:13" ht="25.5">
      <c r="A52" s="36"/>
      <c r="B52" s="36"/>
      <c r="C52" s="36"/>
      <c r="D52" s="39"/>
      <c r="E52" s="42"/>
      <c r="F52" s="42"/>
      <c r="G52" s="45"/>
      <c r="H52" s="18" t="s">
        <v>22</v>
      </c>
      <c r="I52" s="20">
        <v>0</v>
      </c>
      <c r="J52" s="24"/>
      <c r="K52" s="25"/>
      <c r="L52" s="26"/>
      <c r="M52" s="26"/>
    </row>
    <row r="53" spans="1:13">
      <c r="A53" s="37"/>
      <c r="B53" s="37"/>
      <c r="C53" s="37"/>
      <c r="D53" s="40"/>
      <c r="E53" s="43"/>
      <c r="F53" s="43"/>
      <c r="G53" s="46"/>
      <c r="H53" s="17" t="s">
        <v>23</v>
      </c>
      <c r="I53" s="21">
        <v>0</v>
      </c>
      <c r="J53" s="24"/>
      <c r="K53" s="25"/>
      <c r="L53" s="26"/>
      <c r="M53" s="26"/>
    </row>
    <row r="54" spans="1:13">
      <c r="A54" s="35">
        <v>12</v>
      </c>
      <c r="B54" s="35">
        <v>851</v>
      </c>
      <c r="C54" s="35">
        <v>85195</v>
      </c>
      <c r="D54" s="38" t="s">
        <v>45</v>
      </c>
      <c r="E54" s="41" t="s">
        <v>19</v>
      </c>
      <c r="F54" s="41">
        <v>2024</v>
      </c>
      <c r="G54" s="44">
        <f>I54</f>
        <v>2802500</v>
      </c>
      <c r="H54" s="16" t="s">
        <v>20</v>
      </c>
      <c r="I54" s="19">
        <f>I55+I56+I57</f>
        <v>2802500</v>
      </c>
      <c r="J54" s="24"/>
      <c r="K54" s="25"/>
      <c r="L54" s="26"/>
      <c r="M54" s="26"/>
    </row>
    <row r="55" spans="1:13">
      <c r="A55" s="36"/>
      <c r="B55" s="36"/>
      <c r="C55" s="36"/>
      <c r="D55" s="39"/>
      <c r="E55" s="42"/>
      <c r="F55" s="42"/>
      <c r="G55" s="45"/>
      <c r="H55" s="17" t="s">
        <v>21</v>
      </c>
      <c r="I55" s="20">
        <v>110000</v>
      </c>
      <c r="J55" s="24"/>
      <c r="K55" s="25"/>
      <c r="L55" s="26"/>
      <c r="M55" s="26"/>
    </row>
    <row r="56" spans="1:13" ht="25.5">
      <c r="A56" s="36"/>
      <c r="B56" s="36"/>
      <c r="C56" s="36"/>
      <c r="D56" s="39"/>
      <c r="E56" s="42"/>
      <c r="F56" s="42"/>
      <c r="G56" s="45"/>
      <c r="H56" s="18" t="s">
        <v>22</v>
      </c>
      <c r="I56" s="20">
        <v>0</v>
      </c>
      <c r="J56" s="24"/>
      <c r="K56" s="25"/>
      <c r="L56" s="26"/>
      <c r="M56" s="26"/>
    </row>
    <row r="57" spans="1:13">
      <c r="A57" s="37"/>
      <c r="B57" s="37"/>
      <c r="C57" s="37"/>
      <c r="D57" s="40"/>
      <c r="E57" s="43"/>
      <c r="F57" s="43"/>
      <c r="G57" s="46"/>
      <c r="H57" s="17" t="s">
        <v>23</v>
      </c>
      <c r="I57" s="21">
        <v>2692500</v>
      </c>
      <c r="J57" s="24"/>
      <c r="K57" s="25"/>
      <c r="L57" s="26"/>
      <c r="M57" s="26"/>
    </row>
    <row r="58" spans="1:13" ht="15.75">
      <c r="A58" s="28"/>
      <c r="B58" s="28"/>
      <c r="C58" s="28"/>
      <c r="D58" s="29"/>
      <c r="E58" s="30"/>
      <c r="F58" s="31"/>
      <c r="G58" s="32"/>
      <c r="H58" s="33"/>
      <c r="I58" s="34"/>
      <c r="J58" s="24"/>
      <c r="K58" s="25"/>
      <c r="L58" s="26"/>
      <c r="M58" s="26"/>
    </row>
    <row r="59" spans="1:13">
      <c r="A59" s="4"/>
      <c r="B59" s="4"/>
      <c r="C59" s="4"/>
      <c r="D59" s="4"/>
      <c r="E59" s="4" t="s">
        <v>1</v>
      </c>
      <c r="F59" s="4"/>
      <c r="G59" s="4"/>
      <c r="H59" s="8"/>
      <c r="I59" s="49" t="s">
        <v>30</v>
      </c>
      <c r="J59" s="24"/>
      <c r="K59" s="25"/>
      <c r="L59" s="26"/>
      <c r="M59" s="26"/>
    </row>
    <row r="60" spans="1:13">
      <c r="A60" s="5"/>
      <c r="B60" s="5"/>
      <c r="C60" s="5"/>
      <c r="D60" s="5" t="s">
        <v>2</v>
      </c>
      <c r="E60" s="5" t="s">
        <v>3</v>
      </c>
      <c r="F60" s="5" t="s">
        <v>4</v>
      </c>
      <c r="G60" s="5" t="s">
        <v>5</v>
      </c>
      <c r="H60" s="9" t="s">
        <v>6</v>
      </c>
      <c r="I60" s="50"/>
      <c r="J60" s="24"/>
      <c r="K60" s="25"/>
      <c r="L60" s="26"/>
      <c r="M60" s="26"/>
    </row>
    <row r="61" spans="1:13">
      <c r="A61" s="5" t="s">
        <v>7</v>
      </c>
      <c r="B61" s="5" t="s">
        <v>8</v>
      </c>
      <c r="C61" s="5" t="s">
        <v>9</v>
      </c>
      <c r="D61" s="5" t="s">
        <v>10</v>
      </c>
      <c r="E61" s="5" t="s">
        <v>11</v>
      </c>
      <c r="F61" s="5" t="s">
        <v>12</v>
      </c>
      <c r="G61" s="5" t="s">
        <v>13</v>
      </c>
      <c r="H61" s="9" t="s">
        <v>14</v>
      </c>
      <c r="I61" s="50"/>
      <c r="J61" s="24"/>
      <c r="K61" s="25"/>
      <c r="L61" s="26"/>
      <c r="M61" s="26"/>
    </row>
    <row r="62" spans="1:13">
      <c r="A62" s="5"/>
      <c r="B62" s="5"/>
      <c r="C62" s="5"/>
      <c r="D62" s="5"/>
      <c r="E62" s="5" t="s">
        <v>15</v>
      </c>
      <c r="F62" s="5"/>
      <c r="G62" s="5" t="s">
        <v>16</v>
      </c>
      <c r="H62" s="9"/>
      <c r="I62" s="50"/>
      <c r="J62" s="24"/>
      <c r="K62" s="25"/>
      <c r="L62" s="26"/>
      <c r="M62" s="26"/>
    </row>
    <row r="63" spans="1:13">
      <c r="A63" s="6"/>
      <c r="B63" s="6"/>
      <c r="C63" s="6"/>
      <c r="D63" s="6"/>
      <c r="E63" s="6" t="s">
        <v>17</v>
      </c>
      <c r="F63" s="6"/>
      <c r="G63" s="6" t="s">
        <v>18</v>
      </c>
      <c r="H63" s="10"/>
      <c r="I63" s="51"/>
      <c r="J63" s="24"/>
      <c r="K63" s="25"/>
      <c r="L63" s="26"/>
      <c r="M63" s="26"/>
    </row>
    <row r="64" spans="1:13">
      <c r="A64" s="1">
        <v>1</v>
      </c>
      <c r="B64" s="1">
        <v>2</v>
      </c>
      <c r="C64" s="1">
        <v>3</v>
      </c>
      <c r="D64" s="1">
        <v>4</v>
      </c>
      <c r="E64" s="1">
        <v>5</v>
      </c>
      <c r="F64" s="1">
        <v>6</v>
      </c>
      <c r="G64" s="1">
        <v>7</v>
      </c>
      <c r="H64" s="1">
        <v>8</v>
      </c>
      <c r="I64" s="1">
        <v>9</v>
      </c>
      <c r="J64" s="24"/>
      <c r="K64" s="25"/>
      <c r="L64" s="26"/>
      <c r="M64" s="26"/>
    </row>
    <row r="65" spans="1:13">
      <c r="A65" s="35">
        <v>13</v>
      </c>
      <c r="B65" s="35">
        <v>851</v>
      </c>
      <c r="C65" s="35">
        <v>85195</v>
      </c>
      <c r="D65" s="38" t="s">
        <v>46</v>
      </c>
      <c r="E65" s="41" t="s">
        <v>19</v>
      </c>
      <c r="F65" s="41">
        <v>2024</v>
      </c>
      <c r="G65" s="44">
        <f>I65</f>
        <v>229500</v>
      </c>
      <c r="H65" s="16" t="s">
        <v>20</v>
      </c>
      <c r="I65" s="19">
        <f>I66+I67+I68</f>
        <v>229500</v>
      </c>
      <c r="J65" s="24"/>
      <c r="K65" s="25"/>
      <c r="L65" s="26"/>
      <c r="M65" s="26"/>
    </row>
    <row r="66" spans="1:13">
      <c r="A66" s="36"/>
      <c r="B66" s="36"/>
      <c r="C66" s="36"/>
      <c r="D66" s="39"/>
      <c r="E66" s="42"/>
      <c r="F66" s="42"/>
      <c r="G66" s="45"/>
      <c r="H66" s="17" t="s">
        <v>21</v>
      </c>
      <c r="I66" s="20">
        <v>9000</v>
      </c>
      <c r="J66" s="24"/>
      <c r="K66" s="25"/>
      <c r="L66" s="26"/>
      <c r="M66" s="26"/>
    </row>
    <row r="67" spans="1:13" ht="25.5">
      <c r="A67" s="36"/>
      <c r="B67" s="36"/>
      <c r="C67" s="36"/>
      <c r="D67" s="39"/>
      <c r="E67" s="42"/>
      <c r="F67" s="42"/>
      <c r="G67" s="45"/>
      <c r="H67" s="18" t="s">
        <v>22</v>
      </c>
      <c r="I67" s="20">
        <v>0</v>
      </c>
      <c r="J67" s="24"/>
      <c r="K67" s="25"/>
      <c r="L67" s="26"/>
      <c r="M67" s="26"/>
    </row>
    <row r="68" spans="1:13">
      <c r="A68" s="37"/>
      <c r="B68" s="37"/>
      <c r="C68" s="37"/>
      <c r="D68" s="40"/>
      <c r="E68" s="43"/>
      <c r="F68" s="43"/>
      <c r="G68" s="46"/>
      <c r="H68" s="17" t="s">
        <v>23</v>
      </c>
      <c r="I68" s="21">
        <v>220500</v>
      </c>
      <c r="J68" s="24"/>
      <c r="K68" s="25"/>
      <c r="L68" s="26"/>
      <c r="M68" s="26"/>
    </row>
    <row r="69" spans="1:13">
      <c r="A69" s="35">
        <v>14</v>
      </c>
      <c r="B69" s="35">
        <v>921</v>
      </c>
      <c r="C69" s="35">
        <v>92195</v>
      </c>
      <c r="D69" s="38" t="s">
        <v>47</v>
      </c>
      <c r="E69" s="41" t="s">
        <v>19</v>
      </c>
      <c r="F69" s="41">
        <v>2024</v>
      </c>
      <c r="G69" s="44">
        <f>I69</f>
        <v>699946</v>
      </c>
      <c r="H69" s="16" t="s">
        <v>20</v>
      </c>
      <c r="I69" s="19">
        <f>I70+I71+I72</f>
        <v>699946</v>
      </c>
      <c r="J69" s="24"/>
      <c r="K69" s="25"/>
      <c r="L69" s="26"/>
      <c r="M69" s="26"/>
    </row>
    <row r="70" spans="1:13">
      <c r="A70" s="36"/>
      <c r="B70" s="36"/>
      <c r="C70" s="36"/>
      <c r="D70" s="39"/>
      <c r="E70" s="42"/>
      <c r="F70" s="42"/>
      <c r="G70" s="45"/>
      <c r="H70" s="17" t="s">
        <v>21</v>
      </c>
      <c r="I70" s="20">
        <v>0</v>
      </c>
      <c r="J70" s="24"/>
      <c r="K70" s="25"/>
      <c r="L70" s="26"/>
      <c r="M70" s="26"/>
    </row>
    <row r="71" spans="1:13" ht="25.5">
      <c r="A71" s="36"/>
      <c r="B71" s="36"/>
      <c r="C71" s="36"/>
      <c r="D71" s="39"/>
      <c r="E71" s="42"/>
      <c r="F71" s="42"/>
      <c r="G71" s="45"/>
      <c r="H71" s="18" t="s">
        <v>22</v>
      </c>
      <c r="I71" s="20">
        <v>0</v>
      </c>
      <c r="J71" s="24"/>
      <c r="K71" s="25"/>
      <c r="L71" s="26"/>
      <c r="M71" s="26"/>
    </row>
    <row r="72" spans="1:13">
      <c r="A72" s="37"/>
      <c r="B72" s="37"/>
      <c r="C72" s="37"/>
      <c r="D72" s="40"/>
      <c r="E72" s="43"/>
      <c r="F72" s="43"/>
      <c r="G72" s="46"/>
      <c r="H72" s="17" t="s">
        <v>23</v>
      </c>
      <c r="I72" s="21">
        <v>699946</v>
      </c>
      <c r="J72" s="24"/>
      <c r="K72" s="25"/>
      <c r="L72" s="26"/>
      <c r="M72" s="26"/>
    </row>
    <row r="73" spans="1:13">
      <c r="A73" s="35">
        <v>15</v>
      </c>
      <c r="B73" s="35">
        <v>926</v>
      </c>
      <c r="C73" s="35">
        <v>92695</v>
      </c>
      <c r="D73" s="38" t="s">
        <v>34</v>
      </c>
      <c r="E73" s="41" t="s">
        <v>19</v>
      </c>
      <c r="F73" s="41">
        <v>2024</v>
      </c>
      <c r="G73" s="44">
        <f>I73</f>
        <v>4662000</v>
      </c>
      <c r="H73" s="16" t="s">
        <v>20</v>
      </c>
      <c r="I73" s="19">
        <f>I74+I75+I76</f>
        <v>4662000</v>
      </c>
      <c r="J73" s="24"/>
      <c r="K73" s="25"/>
      <c r="L73" s="26"/>
      <c r="M73" s="26"/>
    </row>
    <row r="74" spans="1:13">
      <c r="A74" s="36"/>
      <c r="B74" s="36"/>
      <c r="C74" s="36"/>
      <c r="D74" s="39"/>
      <c r="E74" s="42"/>
      <c r="F74" s="42"/>
      <c r="G74" s="45"/>
      <c r="H74" s="17" t="s">
        <v>21</v>
      </c>
      <c r="I74" s="20">
        <v>350000</v>
      </c>
      <c r="J74" s="24"/>
      <c r="K74" s="25"/>
      <c r="L74" s="26"/>
      <c r="M74" s="26"/>
    </row>
    <row r="75" spans="1:13" ht="25.5">
      <c r="A75" s="36"/>
      <c r="B75" s="36"/>
      <c r="C75" s="36"/>
      <c r="D75" s="39"/>
      <c r="E75" s="42"/>
      <c r="F75" s="42"/>
      <c r="G75" s="45"/>
      <c r="H75" s="18" t="s">
        <v>22</v>
      </c>
      <c r="I75" s="20">
        <v>0</v>
      </c>
      <c r="J75" s="24"/>
      <c r="K75" s="25"/>
      <c r="L75" s="26"/>
      <c r="M75" s="26"/>
    </row>
    <row r="76" spans="1:13">
      <c r="A76" s="37"/>
      <c r="B76" s="37"/>
      <c r="C76" s="37"/>
      <c r="D76" s="40"/>
      <c r="E76" s="43"/>
      <c r="F76" s="43"/>
      <c r="G76" s="46"/>
      <c r="H76" s="17" t="s">
        <v>23</v>
      </c>
      <c r="I76" s="21">
        <v>4312000</v>
      </c>
      <c r="J76" s="24"/>
      <c r="K76" s="25"/>
      <c r="L76" s="26"/>
      <c r="M76" s="26"/>
    </row>
    <row r="77" spans="1:13">
      <c r="A77" s="35">
        <v>16</v>
      </c>
      <c r="B77" s="35">
        <v>926</v>
      </c>
      <c r="C77" s="35">
        <v>92695</v>
      </c>
      <c r="D77" s="38" t="s">
        <v>48</v>
      </c>
      <c r="E77" s="41" t="s">
        <v>19</v>
      </c>
      <c r="F77" s="41">
        <v>2024</v>
      </c>
      <c r="G77" s="44">
        <f>I77</f>
        <v>4318162</v>
      </c>
      <c r="H77" s="16" t="s">
        <v>20</v>
      </c>
      <c r="I77" s="19">
        <f>I78+I79+I80</f>
        <v>4318162</v>
      </c>
      <c r="J77" s="24"/>
      <c r="K77" s="25"/>
      <c r="L77" s="26"/>
      <c r="M77" s="26"/>
    </row>
    <row r="78" spans="1:13">
      <c r="A78" s="36"/>
      <c r="B78" s="36"/>
      <c r="C78" s="36"/>
      <c r="D78" s="39"/>
      <c r="E78" s="42"/>
      <c r="F78" s="42"/>
      <c r="G78" s="45"/>
      <c r="H78" s="17" t="s">
        <v>21</v>
      </c>
      <c r="I78" s="20">
        <v>785121</v>
      </c>
      <c r="J78" s="24"/>
      <c r="K78" s="25"/>
      <c r="L78" s="26"/>
      <c r="M78" s="26"/>
    </row>
    <row r="79" spans="1:13" ht="25.5">
      <c r="A79" s="36"/>
      <c r="B79" s="36"/>
      <c r="C79" s="36"/>
      <c r="D79" s="39"/>
      <c r="E79" s="42"/>
      <c r="F79" s="42"/>
      <c r="G79" s="45"/>
      <c r="H79" s="18" t="s">
        <v>22</v>
      </c>
      <c r="I79" s="20">
        <v>0</v>
      </c>
      <c r="J79" s="24"/>
      <c r="K79" s="25"/>
      <c r="L79" s="26"/>
      <c r="M79" s="26"/>
    </row>
    <row r="80" spans="1:13">
      <c r="A80" s="37"/>
      <c r="B80" s="37"/>
      <c r="C80" s="37"/>
      <c r="D80" s="40"/>
      <c r="E80" s="43"/>
      <c r="F80" s="43"/>
      <c r="G80" s="46"/>
      <c r="H80" s="17" t="s">
        <v>23</v>
      </c>
      <c r="I80" s="20">
        <v>3533041</v>
      </c>
      <c r="J80" s="24"/>
      <c r="K80" s="25"/>
      <c r="L80" s="26"/>
      <c r="M80" s="26"/>
    </row>
    <row r="81" spans="1:13" ht="15" customHeight="1">
      <c r="A81" s="35">
        <v>17</v>
      </c>
      <c r="B81" s="35">
        <v>926</v>
      </c>
      <c r="C81" s="35">
        <v>92695</v>
      </c>
      <c r="D81" s="38" t="s">
        <v>31</v>
      </c>
      <c r="E81" s="41" t="s">
        <v>19</v>
      </c>
      <c r="F81" s="41">
        <v>2024</v>
      </c>
      <c r="G81" s="44">
        <f>I81</f>
        <v>60000</v>
      </c>
      <c r="H81" s="16" t="s">
        <v>20</v>
      </c>
      <c r="I81" s="19">
        <f>I82+I83+I84</f>
        <v>60000</v>
      </c>
      <c r="J81" s="24"/>
      <c r="K81" s="25"/>
      <c r="L81" s="26"/>
      <c r="M81" s="26"/>
    </row>
    <row r="82" spans="1:13">
      <c r="A82" s="36"/>
      <c r="B82" s="36"/>
      <c r="C82" s="36"/>
      <c r="D82" s="39"/>
      <c r="E82" s="42"/>
      <c r="F82" s="42"/>
      <c r="G82" s="45"/>
      <c r="H82" s="17" t="s">
        <v>21</v>
      </c>
      <c r="I82" s="20">
        <v>30000</v>
      </c>
      <c r="J82" s="24"/>
      <c r="K82" s="25"/>
      <c r="L82" s="26"/>
      <c r="M82" s="26"/>
    </row>
    <row r="83" spans="1:13" ht="25.5">
      <c r="A83" s="36"/>
      <c r="B83" s="36"/>
      <c r="C83" s="36"/>
      <c r="D83" s="39"/>
      <c r="E83" s="42"/>
      <c r="F83" s="42"/>
      <c r="G83" s="45"/>
      <c r="H83" s="18" t="s">
        <v>22</v>
      </c>
      <c r="I83" s="20">
        <v>0</v>
      </c>
      <c r="J83" s="24"/>
      <c r="K83" s="25"/>
      <c r="L83" s="26"/>
      <c r="M83" s="26"/>
    </row>
    <row r="84" spans="1:13">
      <c r="A84" s="37"/>
      <c r="B84" s="37"/>
      <c r="C84" s="37"/>
      <c r="D84" s="40"/>
      <c r="E84" s="43"/>
      <c r="F84" s="43"/>
      <c r="G84" s="46"/>
      <c r="H84" s="17" t="s">
        <v>23</v>
      </c>
      <c r="I84" s="21">
        <v>30000</v>
      </c>
      <c r="J84" s="24"/>
      <c r="K84" s="25"/>
      <c r="L84" s="26"/>
      <c r="M84" s="26"/>
    </row>
    <row r="85" spans="1:13">
      <c r="A85" s="52" t="s">
        <v>24</v>
      </c>
      <c r="B85" s="53"/>
      <c r="C85" s="53"/>
      <c r="D85" s="53"/>
      <c r="E85" s="54"/>
      <c r="F85" s="61"/>
      <c r="G85" s="64">
        <f>G81+G77+G73+G69+G65+G54+G50+G46+G42+G38+G34+G30+G26+G22+G18+G14+G10</f>
        <v>30006192</v>
      </c>
      <c r="H85" s="16" t="s">
        <v>20</v>
      </c>
      <c r="I85" s="2">
        <f>I81+I77+I73+I69+I65+I54+I50+I46+I42+I38+I34+I30+I26+I22+I18+I14+I10</f>
        <v>30006192</v>
      </c>
      <c r="J85" s="24"/>
      <c r="K85" s="25"/>
      <c r="L85" s="26"/>
      <c r="M85" s="26"/>
    </row>
    <row r="86" spans="1:13">
      <c r="A86" s="55"/>
      <c r="B86" s="56"/>
      <c r="C86" s="56"/>
      <c r="D86" s="56"/>
      <c r="E86" s="57"/>
      <c r="F86" s="62"/>
      <c r="G86" s="65"/>
      <c r="H86" s="22" t="s">
        <v>21</v>
      </c>
      <c r="I86" s="3">
        <f>I82+I78+I74+I70+I66+I55+I51+I47+I43+I39+I35+I31+I27+I23+I19+I15+I11</f>
        <v>3274297</v>
      </c>
      <c r="J86" s="24"/>
      <c r="K86" s="25"/>
      <c r="L86" s="26"/>
      <c r="M86" s="26"/>
    </row>
    <row r="87" spans="1:13" ht="27">
      <c r="A87" s="55"/>
      <c r="B87" s="56"/>
      <c r="C87" s="56"/>
      <c r="D87" s="56"/>
      <c r="E87" s="57"/>
      <c r="F87" s="62"/>
      <c r="G87" s="65"/>
      <c r="H87" s="23" t="s">
        <v>22</v>
      </c>
      <c r="I87" s="3">
        <f>I83+I79+I75+I71+I67+I56+I52+I48+I44+I40+I36+I32+I28+I24+I20+I16+I12</f>
        <v>0</v>
      </c>
      <c r="J87" s="24"/>
      <c r="K87" s="25"/>
      <c r="L87" s="26"/>
      <c r="M87" s="26"/>
    </row>
    <row r="88" spans="1:13">
      <c r="A88" s="58"/>
      <c r="B88" s="59"/>
      <c r="C88" s="59"/>
      <c r="D88" s="59"/>
      <c r="E88" s="60"/>
      <c r="F88" s="63"/>
      <c r="G88" s="66"/>
      <c r="H88" s="22" t="s">
        <v>23</v>
      </c>
      <c r="I88" s="3">
        <f>I84+I80+I76+I72+I68+I57+I53+I49+I45+I41+I37+I33+I29+I25+I21+I17+I13</f>
        <v>26731895</v>
      </c>
      <c r="J88" s="24"/>
      <c r="K88" s="25"/>
      <c r="L88" s="26"/>
      <c r="M88" s="26"/>
    </row>
  </sheetData>
  <mergeCells count="126">
    <mergeCell ref="A85:E88"/>
    <mergeCell ref="F85:F88"/>
    <mergeCell ref="G85:G88"/>
    <mergeCell ref="F77:F80"/>
    <mergeCell ref="G77:G80"/>
    <mergeCell ref="A81:A84"/>
    <mergeCell ref="B81:B84"/>
    <mergeCell ref="C81:C84"/>
    <mergeCell ref="D81:D84"/>
    <mergeCell ref="E81:E84"/>
    <mergeCell ref="F81:F84"/>
    <mergeCell ref="G81:G84"/>
    <mergeCell ref="A77:A80"/>
    <mergeCell ref="B77:B80"/>
    <mergeCell ref="C77:C80"/>
    <mergeCell ref="D77:D80"/>
    <mergeCell ref="E77:E80"/>
    <mergeCell ref="F69:F72"/>
    <mergeCell ref="G69:G72"/>
    <mergeCell ref="A73:A76"/>
    <mergeCell ref="B73:B76"/>
    <mergeCell ref="C73:C76"/>
    <mergeCell ref="D73:D76"/>
    <mergeCell ref="E73:E76"/>
    <mergeCell ref="F73:F76"/>
    <mergeCell ref="G73:G76"/>
    <mergeCell ref="A69:A72"/>
    <mergeCell ref="B69:B72"/>
    <mergeCell ref="C69:C72"/>
    <mergeCell ref="D69:D72"/>
    <mergeCell ref="E69:E72"/>
    <mergeCell ref="F54:F57"/>
    <mergeCell ref="G54:G57"/>
    <mergeCell ref="I59:I63"/>
    <mergeCell ref="A65:A68"/>
    <mergeCell ref="B65:B68"/>
    <mergeCell ref="C65:C68"/>
    <mergeCell ref="D65:D68"/>
    <mergeCell ref="E65:E68"/>
    <mergeCell ref="F65:F68"/>
    <mergeCell ref="G65:G68"/>
    <mergeCell ref="A54:A57"/>
    <mergeCell ref="B54:B57"/>
    <mergeCell ref="C54:C57"/>
    <mergeCell ref="D54:D57"/>
    <mergeCell ref="E54:E57"/>
    <mergeCell ref="F46:F49"/>
    <mergeCell ref="G46:G49"/>
    <mergeCell ref="A50:A53"/>
    <mergeCell ref="B50:B53"/>
    <mergeCell ref="C50:C53"/>
    <mergeCell ref="D50:D53"/>
    <mergeCell ref="E50:E53"/>
    <mergeCell ref="F50:F53"/>
    <mergeCell ref="G50:G53"/>
    <mergeCell ref="A46:A49"/>
    <mergeCell ref="B46:B49"/>
    <mergeCell ref="C46:C49"/>
    <mergeCell ref="D46:D49"/>
    <mergeCell ref="E46:E49"/>
    <mergeCell ref="B18:B21"/>
    <mergeCell ref="C18:C21"/>
    <mergeCell ref="D18:D21"/>
    <mergeCell ref="E18:E21"/>
    <mergeCell ref="F30:F33"/>
    <mergeCell ref="G30:G33"/>
    <mergeCell ref="A34:A37"/>
    <mergeCell ref="B34:B37"/>
    <mergeCell ref="C34:C37"/>
    <mergeCell ref="D34:D37"/>
    <mergeCell ref="E34:E37"/>
    <mergeCell ref="F34:F37"/>
    <mergeCell ref="G34:G37"/>
    <mergeCell ref="A30:A33"/>
    <mergeCell ref="B30:B33"/>
    <mergeCell ref="C30:C33"/>
    <mergeCell ref="D30:D33"/>
    <mergeCell ref="E30:E33"/>
    <mergeCell ref="G1:I1"/>
    <mergeCell ref="A3:I3"/>
    <mergeCell ref="A26:A29"/>
    <mergeCell ref="B26:B29"/>
    <mergeCell ref="C26:C29"/>
    <mergeCell ref="D26:D29"/>
    <mergeCell ref="E26:E29"/>
    <mergeCell ref="C14:C17"/>
    <mergeCell ref="D14:D17"/>
    <mergeCell ref="E14:E17"/>
    <mergeCell ref="F14:F17"/>
    <mergeCell ref="G14:G17"/>
    <mergeCell ref="I4:I8"/>
    <mergeCell ref="A10:A13"/>
    <mergeCell ref="B10:B13"/>
    <mergeCell ref="C10:C13"/>
    <mergeCell ref="D10:D13"/>
    <mergeCell ref="E10:E13"/>
    <mergeCell ref="F10:F13"/>
    <mergeCell ref="G10:G13"/>
    <mergeCell ref="F18:F21"/>
    <mergeCell ref="G18:G21"/>
    <mergeCell ref="A22:A25"/>
    <mergeCell ref="B22:B25"/>
    <mergeCell ref="A42:A45"/>
    <mergeCell ref="B42:B45"/>
    <mergeCell ref="C42:C45"/>
    <mergeCell ref="D42:D45"/>
    <mergeCell ref="E42:E45"/>
    <mergeCell ref="F42:F45"/>
    <mergeCell ref="G42:G45"/>
    <mergeCell ref="A14:A17"/>
    <mergeCell ref="B14:B17"/>
    <mergeCell ref="F26:F29"/>
    <mergeCell ref="G26:G29"/>
    <mergeCell ref="A38:A41"/>
    <mergeCell ref="B38:B41"/>
    <mergeCell ref="C38:C41"/>
    <mergeCell ref="D38:D41"/>
    <mergeCell ref="E38:E41"/>
    <mergeCell ref="F38:F41"/>
    <mergeCell ref="G38:G41"/>
    <mergeCell ref="C22:C25"/>
    <mergeCell ref="D22:D25"/>
    <mergeCell ref="E22:E25"/>
    <mergeCell ref="F22:F25"/>
    <mergeCell ref="G22:G25"/>
    <mergeCell ref="A18:A21"/>
  </mergeCells>
  <pageMargins left="0.70866141732283472" right="0.70866141732283472" top="0.98425196850393704" bottom="0.7086614173228347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workbookViewId="0">
      <selection activeCell="G31" sqref="G31"/>
    </sheetView>
  </sheetViews>
  <sheetFormatPr defaultRowHeight="15"/>
  <cols>
    <col min="1" max="1" width="3.7109375" customWidth="1"/>
    <col min="2" max="2" width="6.28515625" customWidth="1"/>
    <col min="3" max="3" width="8" customWidth="1"/>
    <col min="4" max="4" width="25.42578125" customWidth="1"/>
    <col min="5" max="5" width="18" customWidth="1"/>
    <col min="7" max="7" width="9.85546875" bestFit="1" customWidth="1"/>
    <col min="8" max="8" width="11.85546875" customWidth="1"/>
    <col min="9" max="9" width="11.7109375" customWidth="1"/>
  </cols>
  <sheetData>
    <row r="1" spans="1:13">
      <c r="A1" s="7"/>
      <c r="B1" s="7"/>
      <c r="C1" s="7"/>
      <c r="D1" s="7"/>
      <c r="E1" s="7"/>
      <c r="F1" s="7"/>
      <c r="G1" s="47" t="s">
        <v>0</v>
      </c>
      <c r="H1" s="47"/>
      <c r="I1" s="47"/>
    </row>
    <row r="2" spans="1:13">
      <c r="A2" s="7"/>
      <c r="B2" s="7"/>
      <c r="C2" s="7"/>
      <c r="D2" s="7"/>
      <c r="E2" s="7"/>
      <c r="F2" s="7"/>
      <c r="G2" s="7"/>
      <c r="H2" s="7"/>
      <c r="I2" s="7"/>
    </row>
    <row r="3" spans="1:13">
      <c r="A3" s="81" t="s">
        <v>37</v>
      </c>
      <c r="B3" s="81"/>
      <c r="C3" s="81"/>
      <c r="D3" s="81"/>
      <c r="E3" s="81"/>
      <c r="F3" s="81"/>
      <c r="G3" s="81"/>
      <c r="H3" s="81"/>
      <c r="I3" s="81"/>
    </row>
    <row r="4" spans="1:13">
      <c r="A4" s="7"/>
      <c r="B4" s="7"/>
      <c r="C4" s="7"/>
      <c r="D4" s="7"/>
      <c r="E4" s="7"/>
      <c r="F4" s="7"/>
      <c r="G4" s="7"/>
      <c r="H4" s="7"/>
      <c r="I4" s="7"/>
    </row>
    <row r="5" spans="1:13">
      <c r="A5" s="4"/>
      <c r="B5" s="4"/>
      <c r="C5" s="4"/>
      <c r="D5" s="4"/>
      <c r="E5" s="4" t="s">
        <v>1</v>
      </c>
      <c r="F5" s="4"/>
      <c r="G5" s="4"/>
      <c r="H5" s="8"/>
      <c r="I5" s="82" t="s">
        <v>30</v>
      </c>
    </row>
    <row r="6" spans="1:13">
      <c r="A6" s="5"/>
      <c r="B6" s="5"/>
      <c r="C6" s="5"/>
      <c r="D6" s="5" t="s">
        <v>2</v>
      </c>
      <c r="E6" s="5" t="s">
        <v>3</v>
      </c>
      <c r="F6" s="5" t="s">
        <v>4</v>
      </c>
      <c r="G6" s="5" t="s">
        <v>5</v>
      </c>
      <c r="H6" s="9" t="s">
        <v>6</v>
      </c>
      <c r="I6" s="83"/>
    </row>
    <row r="7" spans="1:13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9" t="s">
        <v>14</v>
      </c>
      <c r="I7" s="83"/>
    </row>
    <row r="8" spans="1:13">
      <c r="A8" s="5"/>
      <c r="B8" s="5"/>
      <c r="C8" s="5"/>
      <c r="D8" s="5"/>
      <c r="E8" s="5" t="s">
        <v>15</v>
      </c>
      <c r="F8" s="5"/>
      <c r="G8" s="5" t="s">
        <v>16</v>
      </c>
      <c r="H8" s="9"/>
      <c r="I8" s="83"/>
    </row>
    <row r="9" spans="1:13">
      <c r="A9" s="6"/>
      <c r="B9" s="6"/>
      <c r="C9" s="6"/>
      <c r="D9" s="6"/>
      <c r="E9" s="6" t="s">
        <v>17</v>
      </c>
      <c r="F9" s="6"/>
      <c r="G9" s="6" t="s">
        <v>18</v>
      </c>
      <c r="H9" s="10"/>
      <c r="I9" s="84"/>
    </row>
    <row r="10" spans="1:13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</row>
    <row r="11" spans="1:13">
      <c r="A11" s="35">
        <v>1</v>
      </c>
      <c r="B11" s="35">
        <v>851</v>
      </c>
      <c r="C11" s="35">
        <v>85195</v>
      </c>
      <c r="D11" s="38" t="s">
        <v>45</v>
      </c>
      <c r="E11" s="41" t="s">
        <v>19</v>
      </c>
      <c r="F11" s="41">
        <v>2025</v>
      </c>
      <c r="G11" s="44">
        <f>I11</f>
        <v>2692500</v>
      </c>
      <c r="H11" s="16" t="s">
        <v>20</v>
      </c>
      <c r="I11" s="19">
        <f>I12+I13+I14</f>
        <v>2692500</v>
      </c>
      <c r="J11" s="24"/>
      <c r="K11" s="25"/>
      <c r="L11" s="26"/>
      <c r="M11" s="26"/>
    </row>
    <row r="12" spans="1:13">
      <c r="A12" s="36"/>
      <c r="B12" s="36"/>
      <c r="C12" s="36"/>
      <c r="D12" s="39"/>
      <c r="E12" s="42"/>
      <c r="F12" s="42"/>
      <c r="G12" s="45"/>
      <c r="H12" s="17" t="s">
        <v>21</v>
      </c>
      <c r="I12" s="20">
        <v>0</v>
      </c>
      <c r="J12" s="24"/>
      <c r="K12" s="25"/>
      <c r="L12" s="26"/>
      <c r="M12" s="26"/>
    </row>
    <row r="13" spans="1:13" ht="25.5">
      <c r="A13" s="36"/>
      <c r="B13" s="36"/>
      <c r="C13" s="36"/>
      <c r="D13" s="39"/>
      <c r="E13" s="42"/>
      <c r="F13" s="42"/>
      <c r="G13" s="45"/>
      <c r="H13" s="18" t="s">
        <v>22</v>
      </c>
      <c r="I13" s="20">
        <v>0</v>
      </c>
      <c r="J13" s="24"/>
      <c r="K13" s="25"/>
      <c r="L13" s="26"/>
      <c r="M13" s="26"/>
    </row>
    <row r="14" spans="1:13">
      <c r="A14" s="37"/>
      <c r="B14" s="37"/>
      <c r="C14" s="37"/>
      <c r="D14" s="40"/>
      <c r="E14" s="43"/>
      <c r="F14" s="43"/>
      <c r="G14" s="46"/>
      <c r="H14" s="17" t="s">
        <v>23</v>
      </c>
      <c r="I14" s="21">
        <v>2692500</v>
      </c>
      <c r="J14" s="24"/>
      <c r="K14" s="25"/>
      <c r="L14" s="26"/>
      <c r="M14" s="26"/>
    </row>
    <row r="15" spans="1:13">
      <c r="A15" s="35">
        <v>2</v>
      </c>
      <c r="B15" s="35">
        <v>851</v>
      </c>
      <c r="C15" s="35">
        <v>85195</v>
      </c>
      <c r="D15" s="38" t="s">
        <v>46</v>
      </c>
      <c r="E15" s="41" t="s">
        <v>19</v>
      </c>
      <c r="F15" s="41">
        <v>2025</v>
      </c>
      <c r="G15" s="44">
        <f>I15</f>
        <v>220500</v>
      </c>
      <c r="H15" s="16" t="s">
        <v>20</v>
      </c>
      <c r="I15" s="19">
        <f>I16+I17+I18</f>
        <v>220500</v>
      </c>
      <c r="J15" s="24"/>
      <c r="K15" s="25"/>
      <c r="L15" s="26"/>
      <c r="M15" s="26"/>
    </row>
    <row r="16" spans="1:13">
      <c r="A16" s="36"/>
      <c r="B16" s="36"/>
      <c r="C16" s="36"/>
      <c r="D16" s="39"/>
      <c r="E16" s="42"/>
      <c r="F16" s="42"/>
      <c r="G16" s="45"/>
      <c r="H16" s="17" t="s">
        <v>21</v>
      </c>
      <c r="I16" s="20">
        <v>0</v>
      </c>
      <c r="J16" s="24"/>
      <c r="K16" s="25"/>
      <c r="L16" s="26"/>
      <c r="M16" s="26"/>
    </row>
    <row r="17" spans="1:13" ht="25.5">
      <c r="A17" s="36"/>
      <c r="B17" s="36"/>
      <c r="C17" s="36"/>
      <c r="D17" s="39"/>
      <c r="E17" s="42"/>
      <c r="F17" s="42"/>
      <c r="G17" s="45"/>
      <c r="H17" s="18" t="s">
        <v>22</v>
      </c>
      <c r="I17" s="20">
        <v>0</v>
      </c>
      <c r="J17" s="24"/>
      <c r="K17" s="25"/>
      <c r="L17" s="26"/>
      <c r="M17" s="26"/>
    </row>
    <row r="18" spans="1:13">
      <c r="A18" s="37"/>
      <c r="B18" s="37"/>
      <c r="C18" s="37"/>
      <c r="D18" s="40"/>
      <c r="E18" s="43"/>
      <c r="F18" s="43"/>
      <c r="G18" s="46"/>
      <c r="H18" s="17" t="s">
        <v>23</v>
      </c>
      <c r="I18" s="21">
        <v>220500</v>
      </c>
      <c r="J18" s="24"/>
      <c r="K18" s="25"/>
      <c r="L18" s="26"/>
      <c r="M18" s="26"/>
    </row>
    <row r="19" spans="1:13">
      <c r="A19" s="35">
        <v>3</v>
      </c>
      <c r="B19" s="35">
        <v>921</v>
      </c>
      <c r="C19" s="35">
        <v>92195</v>
      </c>
      <c r="D19" s="38" t="s">
        <v>36</v>
      </c>
      <c r="E19" s="41" t="s">
        <v>19</v>
      </c>
      <c r="F19" s="41">
        <v>2025</v>
      </c>
      <c r="G19" s="44">
        <f>I19</f>
        <v>2799783</v>
      </c>
      <c r="H19" s="16" t="s">
        <v>20</v>
      </c>
      <c r="I19" s="19">
        <f>I20+I21+I22</f>
        <v>2799783</v>
      </c>
    </row>
    <row r="20" spans="1:13">
      <c r="A20" s="36"/>
      <c r="B20" s="36"/>
      <c r="C20" s="36"/>
      <c r="D20" s="39"/>
      <c r="E20" s="42"/>
      <c r="F20" s="42"/>
      <c r="G20" s="45"/>
      <c r="H20" s="17" t="s">
        <v>21</v>
      </c>
      <c r="I20" s="20">
        <v>0</v>
      </c>
    </row>
    <row r="21" spans="1:13" ht="25.5">
      <c r="A21" s="36"/>
      <c r="B21" s="36"/>
      <c r="C21" s="36"/>
      <c r="D21" s="39"/>
      <c r="E21" s="42"/>
      <c r="F21" s="42"/>
      <c r="G21" s="45"/>
      <c r="H21" s="18" t="s">
        <v>22</v>
      </c>
      <c r="I21" s="20">
        <v>0</v>
      </c>
    </row>
    <row r="22" spans="1:13">
      <c r="A22" s="37"/>
      <c r="B22" s="37"/>
      <c r="C22" s="37"/>
      <c r="D22" s="40"/>
      <c r="E22" s="43"/>
      <c r="F22" s="43"/>
      <c r="G22" s="46"/>
      <c r="H22" s="17" t="s">
        <v>23</v>
      </c>
      <c r="I22" s="21">
        <v>2799783</v>
      </c>
    </row>
    <row r="23" spans="1:13">
      <c r="A23" s="35">
        <v>4</v>
      </c>
      <c r="B23" s="35">
        <v>926</v>
      </c>
      <c r="C23" s="35">
        <v>92695</v>
      </c>
      <c r="D23" s="38" t="s">
        <v>48</v>
      </c>
      <c r="E23" s="41" t="s">
        <v>19</v>
      </c>
      <c r="F23" s="41">
        <v>2025</v>
      </c>
      <c r="G23" s="44">
        <f>I23</f>
        <v>3533041</v>
      </c>
      <c r="H23" s="16" t="s">
        <v>20</v>
      </c>
      <c r="I23" s="19">
        <f>I24+I25+I26</f>
        <v>3533041</v>
      </c>
      <c r="J23" s="24"/>
      <c r="K23" s="25"/>
      <c r="L23" s="26"/>
      <c r="M23" s="26"/>
    </row>
    <row r="24" spans="1:13">
      <c r="A24" s="36"/>
      <c r="B24" s="36"/>
      <c r="C24" s="36"/>
      <c r="D24" s="39"/>
      <c r="E24" s="42"/>
      <c r="F24" s="42"/>
      <c r="G24" s="45"/>
      <c r="H24" s="17" t="s">
        <v>21</v>
      </c>
      <c r="I24" s="20">
        <v>0</v>
      </c>
      <c r="J24" s="24"/>
      <c r="K24" s="25"/>
      <c r="L24" s="26"/>
      <c r="M24" s="26"/>
    </row>
    <row r="25" spans="1:13" ht="25.5">
      <c r="A25" s="36"/>
      <c r="B25" s="36"/>
      <c r="C25" s="36"/>
      <c r="D25" s="39"/>
      <c r="E25" s="42"/>
      <c r="F25" s="42"/>
      <c r="G25" s="45"/>
      <c r="H25" s="18" t="s">
        <v>22</v>
      </c>
      <c r="I25" s="20">
        <v>0</v>
      </c>
      <c r="J25" s="24"/>
      <c r="K25" s="25"/>
      <c r="L25" s="26"/>
      <c r="M25" s="26"/>
    </row>
    <row r="26" spans="1:13">
      <c r="A26" s="37"/>
      <c r="B26" s="37"/>
      <c r="C26" s="37"/>
      <c r="D26" s="40"/>
      <c r="E26" s="43"/>
      <c r="F26" s="43"/>
      <c r="G26" s="46"/>
      <c r="H26" s="17" t="s">
        <v>23</v>
      </c>
      <c r="I26" s="20">
        <v>3533041</v>
      </c>
      <c r="J26" s="24"/>
      <c r="K26" s="25"/>
      <c r="L26" s="26"/>
      <c r="M26" s="26"/>
    </row>
    <row r="27" spans="1:13">
      <c r="A27" s="52" t="s">
        <v>24</v>
      </c>
      <c r="B27" s="67"/>
      <c r="C27" s="67"/>
      <c r="D27" s="67"/>
      <c r="E27" s="68"/>
      <c r="F27" s="75">
        <v>2025</v>
      </c>
      <c r="G27" s="78">
        <f>G11+G15+G19+G23</f>
        <v>9245824</v>
      </c>
      <c r="H27" s="11" t="s">
        <v>20</v>
      </c>
      <c r="I27" s="2">
        <f>I11+I15+I19+I23</f>
        <v>9245824</v>
      </c>
    </row>
    <row r="28" spans="1:13">
      <c r="A28" s="69"/>
      <c r="B28" s="70"/>
      <c r="C28" s="70"/>
      <c r="D28" s="70"/>
      <c r="E28" s="71"/>
      <c r="F28" s="76"/>
      <c r="G28" s="79"/>
      <c r="H28" s="12" t="s">
        <v>21</v>
      </c>
      <c r="I28" s="3">
        <f t="shared" ref="I28:I30" si="0">I12+I16+I20+I24</f>
        <v>0</v>
      </c>
    </row>
    <row r="29" spans="1:13" ht="27">
      <c r="A29" s="69"/>
      <c r="B29" s="70"/>
      <c r="C29" s="70"/>
      <c r="D29" s="70"/>
      <c r="E29" s="71"/>
      <c r="F29" s="76"/>
      <c r="G29" s="79"/>
      <c r="H29" s="13" t="s">
        <v>22</v>
      </c>
      <c r="I29" s="3">
        <f t="shared" si="0"/>
        <v>0</v>
      </c>
    </row>
    <row r="30" spans="1:13">
      <c r="A30" s="72"/>
      <c r="B30" s="73"/>
      <c r="C30" s="73"/>
      <c r="D30" s="73"/>
      <c r="E30" s="74"/>
      <c r="F30" s="77"/>
      <c r="G30" s="80"/>
      <c r="H30" s="12" t="s">
        <v>23</v>
      </c>
      <c r="I30" s="3">
        <f t="shared" si="0"/>
        <v>9245824</v>
      </c>
    </row>
  </sheetData>
  <mergeCells count="34">
    <mergeCell ref="F15:F18"/>
    <mergeCell ref="G15:G18"/>
    <mergeCell ref="A23:A26"/>
    <mergeCell ref="B23:B26"/>
    <mergeCell ref="C23:C26"/>
    <mergeCell ref="D23:D26"/>
    <mergeCell ref="E23:E26"/>
    <mergeCell ref="F23:F26"/>
    <mergeCell ref="G23:G26"/>
    <mergeCell ref="A15:A18"/>
    <mergeCell ref="B15:B18"/>
    <mergeCell ref="C15:C18"/>
    <mergeCell ref="D15:D18"/>
    <mergeCell ref="E15:E18"/>
    <mergeCell ref="D11:D14"/>
    <mergeCell ref="E11:E14"/>
    <mergeCell ref="F11:F14"/>
    <mergeCell ref="G11:G14"/>
    <mergeCell ref="G1:I1"/>
    <mergeCell ref="A3:I3"/>
    <mergeCell ref="I5:I9"/>
    <mergeCell ref="A11:A14"/>
    <mergeCell ref="B11:B14"/>
    <mergeCell ref="C11:C14"/>
    <mergeCell ref="A27:E30"/>
    <mergeCell ref="F27:F30"/>
    <mergeCell ref="G27:G30"/>
    <mergeCell ref="A19:A22"/>
    <mergeCell ref="B19:B22"/>
    <mergeCell ref="C19:C22"/>
    <mergeCell ref="D19:D22"/>
    <mergeCell ref="E19:E22"/>
    <mergeCell ref="F19:F22"/>
    <mergeCell ref="G19:G22"/>
  </mergeCells>
  <pageMargins left="0.70866141732283472" right="0.70866141732283472" top="0.98425196850393704" bottom="0.7086614173228347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INWESTYCJE 2024</vt:lpstr>
      <vt:lpstr>INWESTYCJE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Anna Buniak</cp:lastModifiedBy>
  <cp:lastPrinted>2023-11-07T08:30:07Z</cp:lastPrinted>
  <dcterms:created xsi:type="dcterms:W3CDTF">2014-05-21T08:43:04Z</dcterms:created>
  <dcterms:modified xsi:type="dcterms:W3CDTF">2024-01-15T11:25:56Z</dcterms:modified>
</cp:coreProperties>
</file>