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B\Desktop\Zmiana_WPF_Rada_06_2018\"/>
    </mc:Choice>
  </mc:AlternateContent>
  <bookViews>
    <workbookView xWindow="0" yWindow="0" windowWidth="15360" windowHeight="8445" activeTab="2"/>
  </bookViews>
  <sheets>
    <sheet name="INWESTYCJE 2018" sheetId="3" r:id="rId1"/>
    <sheet name="INWESTYCJE 2019" sheetId="4" r:id="rId2"/>
    <sheet name="INWESTYCJE 2020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6" l="1"/>
  <c r="I28" i="6"/>
  <c r="I27" i="6"/>
  <c r="G27" i="6"/>
  <c r="I19" i="6"/>
  <c r="G19" i="6"/>
  <c r="I42" i="4"/>
  <c r="I41" i="4"/>
  <c r="I40" i="4"/>
  <c r="I39" i="4"/>
  <c r="G39" i="4"/>
  <c r="I31" i="4"/>
  <c r="G31" i="4" s="1"/>
  <c r="I121" i="3"/>
  <c r="I120" i="3"/>
  <c r="I119" i="3"/>
  <c r="I110" i="3"/>
  <c r="G98" i="3"/>
  <c r="I94" i="3"/>
  <c r="G94" i="3"/>
  <c r="I98" i="3"/>
  <c r="I106" i="3"/>
  <c r="I102" i="3"/>
  <c r="I11" i="3"/>
  <c r="I15" i="3" l="1"/>
  <c r="I15" i="4" l="1"/>
  <c r="G15" i="4" s="1"/>
  <c r="G19" i="4" l="1"/>
  <c r="I35" i="4"/>
  <c r="I27" i="4"/>
  <c r="G27" i="4" s="1"/>
  <c r="I79" i="3"/>
  <c r="G79" i="3" s="1"/>
  <c r="I75" i="3"/>
  <c r="G75" i="3" s="1"/>
  <c r="I71" i="3"/>
  <c r="G71" i="3" s="1"/>
  <c r="I51" i="3"/>
  <c r="G51" i="3" s="1"/>
  <c r="I38" i="3"/>
  <c r="I34" i="3"/>
  <c r="I30" i="3"/>
  <c r="G30" i="3" s="1"/>
  <c r="I22" i="3"/>
  <c r="G22" i="3" s="1"/>
  <c r="I26" i="3"/>
  <c r="G26" i="3" s="1"/>
  <c r="I10" i="3"/>
  <c r="G10" i="3" s="1"/>
  <c r="G38" i="3" l="1"/>
  <c r="G118" i="3" s="1"/>
  <c r="I118" i="3"/>
  <c r="I30" i="6"/>
  <c r="I11" i="6"/>
  <c r="G11" i="6"/>
  <c r="I18" i="3"/>
  <c r="G18" i="3" s="1"/>
  <c r="I23" i="6" l="1"/>
  <c r="I15" i="6"/>
  <c r="G15" i="6" l="1"/>
  <c r="I23" i="4"/>
  <c r="G23" i="4" s="1"/>
  <c r="I19" i="4"/>
  <c r="I11" i="4"/>
  <c r="G11" i="4" s="1"/>
  <c r="I114" i="3"/>
  <c r="I67" i="3"/>
  <c r="G67" i="3" s="1"/>
  <c r="I63" i="3"/>
  <c r="G63" i="3" s="1"/>
  <c r="I59" i="3"/>
  <c r="G59" i="3" s="1"/>
  <c r="I55" i="3"/>
  <c r="G55" i="3" s="1"/>
  <c r="I14" i="3"/>
  <c r="G14" i="3" l="1"/>
</calcChain>
</file>

<file path=xl/sharedStrings.xml><?xml version="1.0" encoding="utf-8"?>
<sst xmlns="http://schemas.openxmlformats.org/spreadsheetml/2006/main" count="314" uniqueCount="57">
  <si>
    <t>Tabela Nr 2</t>
  </si>
  <si>
    <t>Jednostka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</si>
  <si>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</si>
  <si>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</si>
  <si>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</si>
  <si>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</si>
  <si>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</si>
  <si>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</si>
  <si>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</si>
  <si>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</si>
  <si>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</si>
  <si>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</si>
  <si>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</si>
  <si>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</si>
  <si>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</si>
  <si>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</si>
  <si>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</si>
  <si>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</si>
  <si>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</si>
  <si>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 xml:space="preserve">Starostwo Powiatowe w Świdwinie </t>
  </si>
  <si>
    <t>OGÓŁEM:</t>
  </si>
  <si>
    <t xml:space="preserve">środki własne </t>
  </si>
  <si>
    <t>środki pomocowe</t>
  </si>
  <si>
    <t>inne środki</t>
  </si>
  <si>
    <t xml:space="preserve">RAZEM </t>
  </si>
  <si>
    <t>Tabela Nr 3</t>
  </si>
  <si>
    <t>Zadania inwestycyjne do realizacji w 2018 roku</t>
  </si>
  <si>
    <t>Plan na 2018r.</t>
  </si>
  <si>
    <t>Powiatowy Zarząd Dróg w Świdwinie</t>
  </si>
  <si>
    <t>Tabela Nr 1</t>
  </si>
  <si>
    <t>Zadania inwestycyjne do realizacji w 2019 roku</t>
  </si>
  <si>
    <t>Starostwo Powiatowe w Świdwinie</t>
  </si>
  <si>
    <t>Termomodernizacja Sali gimnastycznej przy Zespole Szkół Ponadgimnazjalnych im. Wł. Broniewskiego ul. Kościuszki 28 w Świdwinie - pod warunkiem uzyskania dofinansowania</t>
  </si>
  <si>
    <t>Utworzenie i uzbrojenie strefy aktywności biznesowej</t>
  </si>
  <si>
    <t>Dostosowanie infrastruktury szkolnictwa zawodowego do potrzeb lokalnego rynku pracy na obszarze Strefy Centralnej na terenie Powiatu Świdwińskiego</t>
  </si>
  <si>
    <t>Przebudowa drogi powiatowej nr 3340Z na odcinku Rymań - Sławoborze</t>
  </si>
  <si>
    <t>Plan na 2019r.</t>
  </si>
  <si>
    <t>Budowa instalacji ogniw fotowoltaicznych na terenie Powiatu Świdwińskiego</t>
  </si>
  <si>
    <t>Zadania inwestycyjne do realizacji w 2020 roku</t>
  </si>
  <si>
    <t>Stworzenie Centrum Popularyzacyjnego Naukę na obszarze Strefy Centralnej w Świdwinie</t>
  </si>
  <si>
    <t>Zakupy inwestycyjne</t>
  </si>
  <si>
    <t>Wydatki inwestycyjne - dokumentacje, nadzory</t>
  </si>
  <si>
    <t>Przebudowa ulic Kombatantów Polskich i Wojska Polskiego w miejscowości Świdwin</t>
  </si>
  <si>
    <t>Przebudowa obiektu mostowego o nr JNI6150044 przez rzekę Mogilicę w ciągu drogi powiatowej nr 1066Z Dąbrowa-Łęgi-Wardyń Dolny w km 14+906 w miejscowości Łęgi wraz z dojazdami</t>
  </si>
  <si>
    <t>Przebudowa ulicy Wojska Polskiego w miejscowości Świdwin</t>
  </si>
  <si>
    <t>Odbudowa przepustu drogowego w km 2+621 w ciągu drogi powiatowej Nr 1095Z Ogartowo - Czarne Sikory</t>
  </si>
  <si>
    <t>Utworzenie miejsc rekreacyjnych nad rzeką Regą poprzez budowę dwóch przystani kajakowych na terenie Powiatu Świdwińskiego</t>
  </si>
  <si>
    <t>Budowa zewnętrznej instalacji kanalizacji deszczowej w budynku szpitala w Połczynie Zdroju</t>
  </si>
  <si>
    <t>Renowacja i odbudowa zabytkowego ogrodzenia na terenie zespołu pałacowo - parkowego w Krzecku</t>
  </si>
  <si>
    <t>Przebudowa drogi powiatowej nr 1059Z Slawoborze - Rąbino-Tychówko na odcinku Rąbino-Biała Góra</t>
  </si>
  <si>
    <t>Budowa Regionalnej Infrastruktury Informacji Przestrzennej Województwa Zachodniopomorskiego na lata 2018-2020</t>
  </si>
  <si>
    <t>Plan na 2020r.</t>
  </si>
  <si>
    <t>Zespół Placówek Specjalnych w Sławoborzu</t>
  </si>
  <si>
    <t>Budowa zintegrowanego szkolnictwa zawodowego na terenie Strefy Centralnej poprzez wzmocnienie specjalizacji regionalych na obszarze powiatu świdwińskiego" - zakupy inwestycyjne</t>
  </si>
  <si>
    <t>Wydatki na zakup i objęcie akcji</t>
  </si>
  <si>
    <t>Rozwój terenów zieleni miejskiej na terenie Związku Miast i Gmin Dorzecza Parsęty</t>
  </si>
  <si>
    <t>Otwarte Strefy Aktywności OSA w Powiecie Świdwińskim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</si>
</sst>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3" fillId="0" borderId="7" xfId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3" fontId="5" fillId="0" borderId="7" xfId="0" applyNumberFormat="1" applyFont="1" applyBorder="1"/>
    <xf numFmtId="3" fontId="6" fillId="0" borderId="7" xfId="0" applyNumberFormat="1" applyFont="1" applyBorder="1"/>
    <xf numFmtId="0" fontId="6" fillId="0" borderId="7" xfId="0" applyFont="1" applyBorder="1"/>
    <xf numFmtId="164" fontId="4" fillId="0" borderId="7" xfId="1" applyNumberFormat="1" applyFont="1" applyBorder="1" applyAlignment="1">
      <alignment vertical="center" wrapText="1"/>
    </xf>
    <xf numFmtId="164" fontId="6" fillId="0" borderId="7" xfId="2" applyNumberFormat="1" applyFont="1" applyBorder="1"/>
    <xf numFmtId="164" fontId="7" fillId="0" borderId="7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/>
    <xf numFmtId="0" fontId="3" fillId="2" borderId="7" xfId="1" applyFont="1" applyFill="1" applyBorder="1"/>
    <xf numFmtId="0" fontId="3" fillId="2" borderId="7" xfId="1" applyFont="1" applyFill="1" applyBorder="1" applyAlignment="1">
      <alignment wrapText="1"/>
    </xf>
    <xf numFmtId="0" fontId="7" fillId="2" borderId="7" xfId="1" applyFont="1" applyFill="1" applyBorder="1"/>
    <xf numFmtId="0" fontId="7" fillId="2" borderId="7" xfId="1" applyFont="1" applyFill="1" applyBorder="1" applyAlignment="1">
      <alignment wrapText="1"/>
    </xf>
    <xf numFmtId="164" fontId="3" fillId="0" borderId="7" xfId="1" applyNumberFormat="1" applyFont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0" fontId="10" fillId="0" borderId="0" xfId="0" applyFont="1" applyFill="1"/>
    <xf numFmtId="0" fontId="0" fillId="0" borderId="0" xfId="0" applyFill="1"/>
    <xf numFmtId="164" fontId="3" fillId="0" borderId="7" xfId="2" applyNumberFormat="1" applyFont="1" applyFill="1" applyBorder="1"/>
    <xf numFmtId="164" fontId="3" fillId="0" borderId="7" xfId="1" applyNumberFormat="1" applyFont="1" applyFill="1" applyBorder="1" applyAlignment="1">
      <alignment vertical="center" wrapText="1"/>
    </xf>
    <xf numFmtId="0" fontId="8" fillId="0" borderId="0" xfId="0" applyFont="1" applyFill="1"/>
    <xf numFmtId="164" fontId="6" fillId="0" borderId="7" xfId="2" applyNumberFormat="1" applyFont="1" applyFill="1" applyBorder="1"/>
    <xf numFmtId="0" fontId="3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/>
    <xf numFmtId="164" fontId="3" fillId="0" borderId="7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3" xfId="1" applyNumberFormat="1" applyFont="1" applyFill="1" applyBorder="1" applyAlignment="1">
      <alignment vertical="center" wrapText="1"/>
    </xf>
    <xf numFmtId="164" fontId="3" fillId="0" borderId="5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64" fontId="6" fillId="0" borderId="7" xfId="0" applyNumberFormat="1" applyFont="1" applyBorder="1"/>
  </cellXfs>
  <cellStyles count="3">
    <cellStyle name="Normalny" xfId="0" builtinId="0"/>
    <cellStyle name="Normalny 4 3" xfId="1"/>
    <cellStyle name="Normalny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104" workbookViewId="0">
      <selection activeCell="D110" sqref="D110:D113"/>
    </sheetView>
  </sheetViews>
  <sheetFormatPr defaultRowHeight="15"/>
  <cols>
    <col min="1" max="1" width="3.28515625" style="12" customWidth="1"/>
    <col min="2" max="2" width="4.7109375" style="12" customWidth="1"/>
    <col min="3" max="3" width="6.7109375" style="12" customWidth="1"/>
    <col min="4" max="4" width="27" style="12" customWidth="1"/>
    <col min="5" max="5" width="17.5703125" style="12" customWidth="1"/>
    <col min="6" max="6" width="8" style="12" customWidth="1"/>
    <col min="7" max="7" width="10.140625" style="12" customWidth="1"/>
    <col min="8" max="8" width="11.42578125" style="12" customWidth="1"/>
    <col min="9" max="9" width="10.42578125" style="12" customWidth="1"/>
  </cols>
  <sheetData>
    <row r="1" spans="1:11">
      <c r="G1" s="66" t="s">
        <v>29</v>
      </c>
      <c r="H1" s="66"/>
      <c r="I1" s="66"/>
    </row>
    <row r="2" spans="1:11">
      <c r="A2" s="82" t="s">
        <v>26</v>
      </c>
      <c r="B2" s="82"/>
      <c r="C2" s="82"/>
      <c r="D2" s="82"/>
      <c r="E2" s="82"/>
      <c r="F2" s="82"/>
      <c r="G2" s="82"/>
      <c r="H2" s="82"/>
      <c r="I2" s="82"/>
    </row>
    <row r="4" spans="1:11">
      <c r="A4" s="9"/>
      <c r="B4" s="9"/>
      <c r="C4" s="9"/>
      <c r="D4" s="9"/>
      <c r="E4" s="9" t="s">
        <v>1</v>
      </c>
      <c r="F4" s="9"/>
      <c r="G4" s="9"/>
      <c r="H4" s="13"/>
      <c r="I4" s="35" t="s">
        <v>27</v>
      </c>
    </row>
    <row r="5" spans="1:11">
      <c r="A5" s="10"/>
      <c r="B5" s="10"/>
      <c r="C5" s="10"/>
      <c r="D5" s="10" t="s">
        <v>2</v>
      </c>
      <c r="E5" s="10" t="s">
        <v>3</v>
      </c>
      <c r="F5" s="10" t="s">
        <v>4</v>
      </c>
      <c r="G5" s="10" t="s">
        <v>5</v>
      </c>
      <c r="H5" s="14" t="s">
        <v>6</v>
      </c>
      <c r="I5" s="36"/>
    </row>
    <row r="6" spans="1:11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4" t="s">
        <v>14</v>
      </c>
      <c r="I6" s="36"/>
    </row>
    <row r="7" spans="1:11">
      <c r="A7" s="10"/>
      <c r="B7" s="10"/>
      <c r="C7" s="10"/>
      <c r="D7" s="10"/>
      <c r="E7" s="10" t="s">
        <v>15</v>
      </c>
      <c r="F7" s="10"/>
      <c r="G7" s="10" t="s">
        <v>16</v>
      </c>
      <c r="H7" s="14"/>
      <c r="I7" s="36"/>
    </row>
    <row r="8" spans="1:11">
      <c r="A8" s="11"/>
      <c r="B8" s="11"/>
      <c r="C8" s="11"/>
      <c r="D8" s="11"/>
      <c r="E8" s="11" t="s">
        <v>17</v>
      </c>
      <c r="F8" s="11"/>
      <c r="G8" s="11" t="s">
        <v>18</v>
      </c>
      <c r="H8" s="15"/>
      <c r="I8" s="37"/>
    </row>
    <row r="9" spans="1:11" ht="15" customHeight="1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2">
        <v>9</v>
      </c>
    </row>
    <row r="10" spans="1:11" s="24" customFormat="1">
      <c r="A10" s="60">
        <v>1</v>
      </c>
      <c r="B10" s="60">
        <v>600</v>
      </c>
      <c r="C10" s="60">
        <v>60014</v>
      </c>
      <c r="D10" s="63" t="s">
        <v>42</v>
      </c>
      <c r="E10" s="54" t="s">
        <v>28</v>
      </c>
      <c r="F10" s="54">
        <v>2018</v>
      </c>
      <c r="G10" s="57">
        <f>I10</f>
        <v>5462183</v>
      </c>
      <c r="H10" s="16" t="s">
        <v>20</v>
      </c>
      <c r="I10" s="22">
        <f>SUM(I11:I13)</f>
        <v>5462183</v>
      </c>
      <c r="J10" s="23"/>
      <c r="K10" s="23"/>
    </row>
    <row r="11" spans="1:11" s="24" customFormat="1">
      <c r="A11" s="61"/>
      <c r="B11" s="61"/>
      <c r="C11" s="61"/>
      <c r="D11" s="64"/>
      <c r="E11" s="55"/>
      <c r="F11" s="55"/>
      <c r="G11" s="58"/>
      <c r="H11" s="17" t="s">
        <v>21</v>
      </c>
      <c r="I11" s="25">
        <f>2482058-19875</f>
        <v>2462183</v>
      </c>
      <c r="J11" s="23"/>
      <c r="K11" s="23"/>
    </row>
    <row r="12" spans="1:11" s="24" customFormat="1" ht="27" customHeight="1">
      <c r="A12" s="61"/>
      <c r="B12" s="61"/>
      <c r="C12" s="61"/>
      <c r="D12" s="64"/>
      <c r="E12" s="55"/>
      <c r="F12" s="55"/>
      <c r="G12" s="58"/>
      <c r="H12" s="18" t="s">
        <v>22</v>
      </c>
      <c r="I12" s="26">
        <v>3000000</v>
      </c>
      <c r="J12" s="23"/>
      <c r="K12" s="23"/>
    </row>
    <row r="13" spans="1:11" s="24" customFormat="1" ht="15" customHeight="1">
      <c r="A13" s="62"/>
      <c r="B13" s="62"/>
      <c r="C13" s="62"/>
      <c r="D13" s="65"/>
      <c r="E13" s="56"/>
      <c r="F13" s="56"/>
      <c r="G13" s="59"/>
      <c r="H13" s="17" t="s">
        <v>23</v>
      </c>
      <c r="I13" s="26">
        <v>0</v>
      </c>
      <c r="J13" s="23"/>
      <c r="K13" s="23"/>
    </row>
    <row r="14" spans="1:11" s="24" customFormat="1">
      <c r="A14" s="60">
        <v>2</v>
      </c>
      <c r="B14" s="60">
        <v>600</v>
      </c>
      <c r="C14" s="60">
        <v>60014</v>
      </c>
      <c r="D14" s="63" t="s">
        <v>44</v>
      </c>
      <c r="E14" s="54" t="s">
        <v>28</v>
      </c>
      <c r="F14" s="54">
        <v>2018</v>
      </c>
      <c r="G14" s="57">
        <f>I14</f>
        <v>1866430</v>
      </c>
      <c r="H14" s="16" t="s">
        <v>20</v>
      </c>
      <c r="I14" s="22">
        <f>SUM(I15:I17)</f>
        <v>1866430</v>
      </c>
      <c r="J14" s="23"/>
      <c r="K14" s="23"/>
    </row>
    <row r="15" spans="1:11" s="24" customFormat="1">
      <c r="A15" s="61"/>
      <c r="B15" s="61"/>
      <c r="C15" s="61"/>
      <c r="D15" s="64"/>
      <c r="E15" s="55"/>
      <c r="F15" s="55"/>
      <c r="G15" s="58"/>
      <c r="H15" s="17" t="s">
        <v>21</v>
      </c>
      <c r="I15" s="25">
        <f>1866430-I17</f>
        <v>1024479</v>
      </c>
      <c r="J15" s="23"/>
      <c r="K15" s="23"/>
    </row>
    <row r="16" spans="1:11" s="24" customFormat="1" ht="27" customHeight="1">
      <c r="A16" s="61"/>
      <c r="B16" s="61"/>
      <c r="C16" s="61"/>
      <c r="D16" s="64"/>
      <c r="E16" s="55"/>
      <c r="F16" s="55"/>
      <c r="G16" s="58"/>
      <c r="H16" s="18" t="s">
        <v>22</v>
      </c>
      <c r="I16" s="26">
        <v>0</v>
      </c>
      <c r="J16" s="23"/>
      <c r="K16" s="23"/>
    </row>
    <row r="17" spans="1:15" s="24" customFormat="1" ht="15" customHeight="1">
      <c r="A17" s="62"/>
      <c r="B17" s="62"/>
      <c r="C17" s="62"/>
      <c r="D17" s="65"/>
      <c r="E17" s="56"/>
      <c r="F17" s="56"/>
      <c r="G17" s="59"/>
      <c r="H17" s="17" t="s">
        <v>23</v>
      </c>
      <c r="I17" s="26">
        <v>841951</v>
      </c>
      <c r="J17" s="23"/>
      <c r="K17" s="23"/>
    </row>
    <row r="18" spans="1:15" s="24" customFormat="1" ht="18.75" customHeight="1">
      <c r="A18" s="60">
        <v>3</v>
      </c>
      <c r="B18" s="60">
        <v>600</v>
      </c>
      <c r="C18" s="60">
        <v>60014</v>
      </c>
      <c r="D18" s="63" t="s">
        <v>43</v>
      </c>
      <c r="E18" s="54" t="s">
        <v>28</v>
      </c>
      <c r="F18" s="54">
        <v>2018</v>
      </c>
      <c r="G18" s="57">
        <f>I18</f>
        <v>2458167</v>
      </c>
      <c r="H18" s="16" t="s">
        <v>20</v>
      </c>
      <c r="I18" s="22">
        <f>SUM(I19:I21)</f>
        <v>2458167</v>
      </c>
      <c r="J18" s="23"/>
      <c r="K18" s="23"/>
    </row>
    <row r="19" spans="1:15" s="24" customFormat="1" ht="18" customHeight="1">
      <c r="A19" s="61"/>
      <c r="B19" s="61"/>
      <c r="C19" s="61"/>
      <c r="D19" s="64"/>
      <c r="E19" s="55"/>
      <c r="F19" s="55"/>
      <c r="G19" s="58"/>
      <c r="H19" s="17" t="s">
        <v>21</v>
      </c>
      <c r="I19" s="25">
        <v>1135467</v>
      </c>
      <c r="J19" s="23"/>
      <c r="K19" s="23"/>
    </row>
    <row r="20" spans="1:15" s="24" customFormat="1" ht="27" customHeight="1">
      <c r="A20" s="61"/>
      <c r="B20" s="61"/>
      <c r="C20" s="61"/>
      <c r="D20" s="64"/>
      <c r="E20" s="55"/>
      <c r="F20" s="55"/>
      <c r="G20" s="58"/>
      <c r="H20" s="18" t="s">
        <v>22</v>
      </c>
      <c r="I20" s="26">
        <v>0</v>
      </c>
      <c r="J20" s="23"/>
      <c r="K20" s="23"/>
    </row>
    <row r="21" spans="1:15" s="24" customFormat="1" ht="22.5" customHeight="1">
      <c r="A21" s="62"/>
      <c r="B21" s="62"/>
      <c r="C21" s="62"/>
      <c r="D21" s="65"/>
      <c r="E21" s="56"/>
      <c r="F21" s="56"/>
      <c r="G21" s="59"/>
      <c r="H21" s="17" t="s">
        <v>23</v>
      </c>
      <c r="I21" s="26">
        <v>1322700</v>
      </c>
      <c r="J21" s="23"/>
      <c r="K21" s="23"/>
    </row>
    <row r="22" spans="1:15" s="24" customFormat="1" ht="18.75" customHeight="1">
      <c r="A22" s="60">
        <v>4</v>
      </c>
      <c r="B22" s="60">
        <v>600</v>
      </c>
      <c r="C22" s="60">
        <v>60014</v>
      </c>
      <c r="D22" s="63" t="s">
        <v>45</v>
      </c>
      <c r="E22" s="54" t="s">
        <v>28</v>
      </c>
      <c r="F22" s="54">
        <v>2018</v>
      </c>
      <c r="G22" s="57">
        <f>I22</f>
        <v>48000</v>
      </c>
      <c r="H22" s="16" t="s">
        <v>20</v>
      </c>
      <c r="I22" s="22">
        <f>SUM(I23:I25)</f>
        <v>48000</v>
      </c>
      <c r="J22" s="23"/>
      <c r="K22" s="23"/>
    </row>
    <row r="23" spans="1:15" s="24" customFormat="1" ht="18" customHeight="1">
      <c r="A23" s="61"/>
      <c r="B23" s="61"/>
      <c r="C23" s="61"/>
      <c r="D23" s="64"/>
      <c r="E23" s="55"/>
      <c r="F23" s="55"/>
      <c r="G23" s="58"/>
      <c r="H23" s="17" t="s">
        <v>21</v>
      </c>
      <c r="I23" s="25">
        <v>48000</v>
      </c>
      <c r="J23" s="23"/>
      <c r="K23" s="23"/>
    </row>
    <row r="24" spans="1:15" s="24" customFormat="1" ht="25.5" customHeight="1">
      <c r="A24" s="61"/>
      <c r="B24" s="61"/>
      <c r="C24" s="61"/>
      <c r="D24" s="64"/>
      <c r="E24" s="55"/>
      <c r="F24" s="55"/>
      <c r="G24" s="58"/>
      <c r="H24" s="18" t="s">
        <v>22</v>
      </c>
      <c r="I24" s="26">
        <v>0</v>
      </c>
      <c r="J24" s="23"/>
      <c r="K24" s="23"/>
    </row>
    <row r="25" spans="1:15" s="24" customFormat="1" ht="15.75" customHeight="1">
      <c r="A25" s="62"/>
      <c r="B25" s="62"/>
      <c r="C25" s="62"/>
      <c r="D25" s="65"/>
      <c r="E25" s="56"/>
      <c r="F25" s="56"/>
      <c r="G25" s="59"/>
      <c r="H25" s="17" t="s">
        <v>23</v>
      </c>
      <c r="I25" s="26">
        <v>0</v>
      </c>
      <c r="J25" s="23"/>
      <c r="K25" s="23"/>
    </row>
    <row r="26" spans="1:15" ht="15" customHeight="1">
      <c r="A26" s="38">
        <v>5</v>
      </c>
      <c r="B26" s="38">
        <v>600</v>
      </c>
      <c r="C26" s="38">
        <v>60014</v>
      </c>
      <c r="D26" s="41" t="s">
        <v>40</v>
      </c>
      <c r="E26" s="44" t="s">
        <v>28</v>
      </c>
      <c r="F26" s="44">
        <v>2018</v>
      </c>
      <c r="G26" s="47">
        <f>I26</f>
        <v>199875</v>
      </c>
      <c r="H26" s="16" t="s">
        <v>20</v>
      </c>
      <c r="I26" s="6">
        <f>SUM(I27:I29)</f>
        <v>199875</v>
      </c>
      <c r="J26" s="12"/>
      <c r="K26" s="12"/>
      <c r="L26" s="12"/>
      <c r="M26" s="12"/>
      <c r="N26" s="12"/>
      <c r="O26" s="12"/>
    </row>
    <row r="27" spans="1:15">
      <c r="A27" s="39"/>
      <c r="B27" s="39"/>
      <c r="C27" s="39"/>
      <c r="D27" s="42"/>
      <c r="E27" s="45"/>
      <c r="F27" s="45"/>
      <c r="G27" s="48"/>
      <c r="H27" s="17" t="s">
        <v>21</v>
      </c>
      <c r="I27" s="7">
        <v>199875</v>
      </c>
      <c r="J27" s="12"/>
      <c r="K27" s="12"/>
      <c r="L27" s="12"/>
      <c r="M27" s="12"/>
      <c r="N27" s="12"/>
      <c r="O27" s="12"/>
    </row>
    <row r="28" spans="1:15" ht="26.25">
      <c r="A28" s="39"/>
      <c r="B28" s="39"/>
      <c r="C28" s="39"/>
      <c r="D28" s="42"/>
      <c r="E28" s="45"/>
      <c r="F28" s="45"/>
      <c r="G28" s="48"/>
      <c r="H28" s="18" t="s">
        <v>22</v>
      </c>
      <c r="I28" s="21">
        <v>0</v>
      </c>
      <c r="J28" s="12"/>
      <c r="K28" s="12"/>
      <c r="L28" s="12"/>
      <c r="M28" s="12"/>
      <c r="N28" s="12"/>
      <c r="O28" s="12"/>
    </row>
    <row r="29" spans="1:15" ht="19.5" customHeight="1">
      <c r="A29" s="40"/>
      <c r="B29" s="40"/>
      <c r="C29" s="40"/>
      <c r="D29" s="43"/>
      <c r="E29" s="46"/>
      <c r="F29" s="46"/>
      <c r="G29" s="49"/>
      <c r="H29" s="17" t="s">
        <v>23</v>
      </c>
      <c r="I29" s="21">
        <v>0</v>
      </c>
      <c r="J29" s="12"/>
      <c r="K29" s="12"/>
      <c r="L29" s="12"/>
      <c r="M29" s="12"/>
      <c r="N29" s="12"/>
      <c r="O29" s="12"/>
    </row>
    <row r="30" spans="1:15" ht="15" customHeight="1">
      <c r="A30" s="38">
        <v>6</v>
      </c>
      <c r="B30" s="38">
        <v>710</v>
      </c>
      <c r="C30" s="38">
        <v>71012</v>
      </c>
      <c r="D30" s="41" t="s">
        <v>50</v>
      </c>
      <c r="E30" s="44" t="s">
        <v>19</v>
      </c>
      <c r="F30" s="44">
        <v>2018</v>
      </c>
      <c r="G30" s="47">
        <f>I30</f>
        <v>40000</v>
      </c>
      <c r="H30" s="16" t="s">
        <v>20</v>
      </c>
      <c r="I30" s="6">
        <f>SUM(I31:I33)</f>
        <v>40000</v>
      </c>
      <c r="J30" s="12"/>
      <c r="K30" s="12"/>
      <c r="L30" s="12"/>
      <c r="M30" s="12"/>
      <c r="N30" s="12"/>
      <c r="O30" s="12"/>
    </row>
    <row r="31" spans="1:15">
      <c r="A31" s="39"/>
      <c r="B31" s="39"/>
      <c r="C31" s="39"/>
      <c r="D31" s="42"/>
      <c r="E31" s="45"/>
      <c r="F31" s="45"/>
      <c r="G31" s="48"/>
      <c r="H31" s="17" t="s">
        <v>21</v>
      </c>
      <c r="I31" s="7">
        <v>0</v>
      </c>
      <c r="J31" s="12"/>
      <c r="K31" s="12"/>
      <c r="L31" s="12"/>
      <c r="M31" s="12"/>
      <c r="N31" s="12"/>
      <c r="O31" s="12"/>
    </row>
    <row r="32" spans="1:15" ht="26.25">
      <c r="A32" s="39"/>
      <c r="B32" s="39"/>
      <c r="C32" s="39"/>
      <c r="D32" s="42"/>
      <c r="E32" s="45"/>
      <c r="F32" s="45"/>
      <c r="G32" s="48"/>
      <c r="H32" s="18" t="s">
        <v>22</v>
      </c>
      <c r="I32" s="21">
        <v>40000</v>
      </c>
      <c r="J32" s="12"/>
      <c r="K32" s="12"/>
      <c r="L32" s="12"/>
      <c r="M32" s="12"/>
      <c r="N32" s="12"/>
      <c r="O32" s="12"/>
    </row>
    <row r="33" spans="1:15" ht="19.5" customHeight="1">
      <c r="A33" s="40"/>
      <c r="B33" s="40"/>
      <c r="C33" s="40"/>
      <c r="D33" s="43"/>
      <c r="E33" s="46"/>
      <c r="F33" s="46"/>
      <c r="G33" s="49"/>
      <c r="H33" s="17" t="s">
        <v>23</v>
      </c>
      <c r="I33" s="21">
        <v>0</v>
      </c>
      <c r="J33" s="12"/>
      <c r="K33" s="12"/>
      <c r="L33" s="12"/>
      <c r="M33" s="12"/>
      <c r="N33" s="12"/>
      <c r="O33" s="12"/>
    </row>
    <row r="34" spans="1:15" ht="15" customHeight="1">
      <c r="A34" s="38">
        <v>7</v>
      </c>
      <c r="B34" s="38">
        <v>710</v>
      </c>
      <c r="C34" s="38">
        <v>71012</v>
      </c>
      <c r="D34" s="41" t="s">
        <v>40</v>
      </c>
      <c r="E34" s="44" t="s">
        <v>19</v>
      </c>
      <c r="F34" s="44">
        <v>2018</v>
      </c>
      <c r="G34" s="47">
        <v>10000</v>
      </c>
      <c r="H34" s="16" t="s">
        <v>20</v>
      </c>
      <c r="I34" s="6">
        <f>SUM(I35:I37)</f>
        <v>10000</v>
      </c>
      <c r="J34" s="12"/>
      <c r="K34" s="12"/>
      <c r="L34" s="12"/>
      <c r="M34" s="12"/>
      <c r="N34" s="12"/>
      <c r="O34" s="12"/>
    </row>
    <row r="35" spans="1:15">
      <c r="A35" s="39"/>
      <c r="B35" s="39"/>
      <c r="C35" s="39"/>
      <c r="D35" s="42"/>
      <c r="E35" s="45"/>
      <c r="F35" s="45"/>
      <c r="G35" s="48"/>
      <c r="H35" s="17" t="s">
        <v>21</v>
      </c>
      <c r="I35" s="7">
        <v>10000</v>
      </c>
      <c r="J35" s="12"/>
      <c r="K35" s="12"/>
      <c r="L35" s="12"/>
      <c r="M35" s="12"/>
      <c r="N35" s="12"/>
      <c r="O35" s="12"/>
    </row>
    <row r="36" spans="1:15" ht="26.25">
      <c r="A36" s="39"/>
      <c r="B36" s="39"/>
      <c r="C36" s="39"/>
      <c r="D36" s="42"/>
      <c r="E36" s="45"/>
      <c r="F36" s="45"/>
      <c r="G36" s="48"/>
      <c r="H36" s="18" t="s">
        <v>22</v>
      </c>
      <c r="I36" s="21">
        <v>0</v>
      </c>
      <c r="J36" s="12"/>
      <c r="K36" s="12"/>
      <c r="L36" s="12"/>
      <c r="M36" s="12"/>
      <c r="N36" s="12"/>
      <c r="O36" s="12"/>
    </row>
    <row r="37" spans="1:15" ht="19.5" customHeight="1">
      <c r="A37" s="40"/>
      <c r="B37" s="40"/>
      <c r="C37" s="40"/>
      <c r="D37" s="43"/>
      <c r="E37" s="46"/>
      <c r="F37" s="46"/>
      <c r="G37" s="49"/>
      <c r="H37" s="17" t="s">
        <v>23</v>
      </c>
      <c r="I37" s="21">
        <v>0</v>
      </c>
      <c r="J37" s="12"/>
      <c r="K37" s="12"/>
      <c r="L37" s="12"/>
      <c r="M37" s="12"/>
      <c r="N37" s="12"/>
      <c r="O37" s="12"/>
    </row>
    <row r="38" spans="1:15" ht="15" customHeight="1">
      <c r="A38" s="52">
        <v>8</v>
      </c>
      <c r="B38" s="52">
        <v>750</v>
      </c>
      <c r="C38" s="52">
        <v>75020</v>
      </c>
      <c r="D38" s="53" t="s">
        <v>40</v>
      </c>
      <c r="E38" s="50" t="s">
        <v>19</v>
      </c>
      <c r="F38" s="50">
        <v>2018</v>
      </c>
      <c r="G38" s="51">
        <f>I38</f>
        <v>20000</v>
      </c>
      <c r="H38" s="16" t="s">
        <v>20</v>
      </c>
      <c r="I38" s="6">
        <f>SUM(I39:I41)</f>
        <v>20000</v>
      </c>
      <c r="J38" s="12"/>
      <c r="K38" s="12"/>
      <c r="L38" s="12"/>
      <c r="M38" s="12"/>
      <c r="N38" s="12"/>
      <c r="O38" s="12"/>
    </row>
    <row r="39" spans="1:15">
      <c r="A39" s="52"/>
      <c r="B39" s="52"/>
      <c r="C39" s="52"/>
      <c r="D39" s="53"/>
      <c r="E39" s="50"/>
      <c r="F39" s="50"/>
      <c r="G39" s="51"/>
      <c r="H39" s="17" t="s">
        <v>21</v>
      </c>
      <c r="I39" s="7">
        <v>20000</v>
      </c>
      <c r="J39" s="12"/>
      <c r="K39" s="12"/>
      <c r="L39" s="12"/>
      <c r="M39" s="12"/>
      <c r="N39" s="12"/>
      <c r="O39" s="12"/>
    </row>
    <row r="40" spans="1:15" ht="26.25">
      <c r="A40" s="52"/>
      <c r="B40" s="52"/>
      <c r="C40" s="52"/>
      <c r="D40" s="53"/>
      <c r="E40" s="50"/>
      <c r="F40" s="50"/>
      <c r="G40" s="51"/>
      <c r="H40" s="18" t="s">
        <v>22</v>
      </c>
      <c r="I40" s="34">
        <v>0</v>
      </c>
      <c r="J40" s="12"/>
      <c r="K40" s="12"/>
      <c r="L40" s="12"/>
      <c r="M40" s="12"/>
      <c r="N40" s="12"/>
      <c r="O40" s="12"/>
    </row>
    <row r="41" spans="1:15" ht="19.5" customHeight="1">
      <c r="A41" s="52"/>
      <c r="B41" s="52"/>
      <c r="C41" s="52"/>
      <c r="D41" s="53"/>
      <c r="E41" s="50"/>
      <c r="F41" s="50"/>
      <c r="G41" s="51"/>
      <c r="H41" s="17" t="s">
        <v>23</v>
      </c>
      <c r="I41" s="34">
        <v>0</v>
      </c>
      <c r="J41" s="12"/>
      <c r="K41" s="12"/>
      <c r="L41" s="12"/>
      <c r="M41" s="12"/>
      <c r="N41" s="12"/>
      <c r="O41" s="12"/>
    </row>
    <row r="42" spans="1:15" s="24" customFormat="1" ht="19.5" customHeight="1">
      <c r="A42" s="29"/>
      <c r="B42" s="29"/>
      <c r="C42" s="29"/>
      <c r="D42" s="30"/>
      <c r="E42" s="31"/>
      <c r="F42" s="31"/>
      <c r="G42" s="32"/>
      <c r="H42" s="33"/>
      <c r="I42" s="32"/>
      <c r="J42" s="27"/>
      <c r="K42" s="27"/>
      <c r="L42" s="27"/>
      <c r="M42" s="27"/>
      <c r="N42" s="27"/>
      <c r="O42" s="27"/>
    </row>
    <row r="43" spans="1:15" s="24" customFormat="1" ht="19.5" customHeight="1">
      <c r="A43" s="29"/>
      <c r="B43" s="29"/>
      <c r="C43" s="29"/>
      <c r="D43" s="30"/>
      <c r="E43" s="31"/>
      <c r="F43" s="31"/>
      <c r="G43" s="32"/>
      <c r="H43" s="33"/>
      <c r="I43" s="32"/>
      <c r="J43" s="27"/>
      <c r="K43" s="27"/>
      <c r="L43" s="27"/>
      <c r="M43" s="27"/>
      <c r="N43" s="27"/>
      <c r="O43" s="27"/>
    </row>
    <row r="44" spans="1:15" ht="19.5" customHeight="1">
      <c r="A44" s="29"/>
      <c r="B44" s="29"/>
      <c r="C44" s="29"/>
      <c r="D44" s="30"/>
      <c r="E44" s="31"/>
      <c r="F44" s="31"/>
      <c r="G44" s="32"/>
      <c r="H44" s="33"/>
      <c r="I44" s="32"/>
      <c r="J44" s="12"/>
      <c r="K44" s="12"/>
      <c r="L44" s="12"/>
      <c r="M44" s="12"/>
      <c r="N44" s="12"/>
      <c r="O44" s="12"/>
    </row>
    <row r="45" spans="1:15">
      <c r="A45" s="9"/>
      <c r="B45" s="9"/>
      <c r="C45" s="9"/>
      <c r="D45" s="9"/>
      <c r="E45" s="9" t="s">
        <v>1</v>
      </c>
      <c r="F45" s="9"/>
      <c r="G45" s="9"/>
      <c r="H45" s="13"/>
      <c r="I45" s="35" t="s">
        <v>27</v>
      </c>
    </row>
    <row r="46" spans="1:15">
      <c r="A46" s="10"/>
      <c r="B46" s="10"/>
      <c r="C46" s="10"/>
      <c r="D46" s="10" t="s">
        <v>2</v>
      </c>
      <c r="E46" s="10" t="s">
        <v>3</v>
      </c>
      <c r="F46" s="10" t="s">
        <v>4</v>
      </c>
      <c r="G46" s="10" t="s">
        <v>5</v>
      </c>
      <c r="H46" s="14" t="s">
        <v>6</v>
      </c>
      <c r="I46" s="36"/>
    </row>
    <row r="47" spans="1:15">
      <c r="A47" s="10" t="s">
        <v>7</v>
      </c>
      <c r="B47" s="10" t="s">
        <v>8</v>
      </c>
      <c r="C47" s="10" t="s">
        <v>9</v>
      </c>
      <c r="D47" s="10" t="s">
        <v>10</v>
      </c>
      <c r="E47" s="10" t="s">
        <v>11</v>
      </c>
      <c r="F47" s="10" t="s">
        <v>12</v>
      </c>
      <c r="G47" s="10" t="s">
        <v>13</v>
      </c>
      <c r="H47" s="14" t="s">
        <v>14</v>
      </c>
      <c r="I47" s="36"/>
    </row>
    <row r="48" spans="1:15">
      <c r="A48" s="10"/>
      <c r="B48" s="10"/>
      <c r="C48" s="10"/>
      <c r="D48" s="10"/>
      <c r="E48" s="10" t="s">
        <v>15</v>
      </c>
      <c r="F48" s="10"/>
      <c r="G48" s="10" t="s">
        <v>16</v>
      </c>
      <c r="H48" s="14"/>
      <c r="I48" s="36"/>
    </row>
    <row r="49" spans="1:15">
      <c r="A49" s="11"/>
      <c r="B49" s="11"/>
      <c r="C49" s="11"/>
      <c r="D49" s="11"/>
      <c r="E49" s="11" t="s">
        <v>17</v>
      </c>
      <c r="F49" s="11"/>
      <c r="G49" s="11" t="s">
        <v>18</v>
      </c>
      <c r="H49" s="15"/>
      <c r="I49" s="37"/>
    </row>
    <row r="50" spans="1:15" ht="15" customHeight="1">
      <c r="A50" s="1">
        <v>1</v>
      </c>
      <c r="B50" s="1">
        <v>2</v>
      </c>
      <c r="C50" s="1">
        <v>3</v>
      </c>
      <c r="D50" s="1">
        <v>4</v>
      </c>
      <c r="E50" s="1">
        <v>5</v>
      </c>
      <c r="F50" s="1">
        <v>6</v>
      </c>
      <c r="G50" s="1">
        <v>7</v>
      </c>
      <c r="H50" s="1">
        <v>8</v>
      </c>
      <c r="I50" s="2">
        <v>9</v>
      </c>
    </row>
    <row r="51" spans="1:15" ht="15" customHeight="1">
      <c r="A51" s="38">
        <v>9</v>
      </c>
      <c r="B51" s="38">
        <v>750</v>
      </c>
      <c r="C51" s="38">
        <v>75095</v>
      </c>
      <c r="D51" s="41" t="s">
        <v>41</v>
      </c>
      <c r="E51" s="44" t="s">
        <v>31</v>
      </c>
      <c r="F51" s="44">
        <v>2018</v>
      </c>
      <c r="G51" s="47">
        <f>I51</f>
        <v>50000</v>
      </c>
      <c r="H51" s="16" t="s">
        <v>20</v>
      </c>
      <c r="I51" s="6">
        <f>SUM(I52:I54)</f>
        <v>50000</v>
      </c>
      <c r="J51" s="12"/>
      <c r="K51" s="12"/>
      <c r="L51" s="12"/>
      <c r="M51" s="12"/>
      <c r="N51" s="12"/>
      <c r="O51" s="12"/>
    </row>
    <row r="52" spans="1:15">
      <c r="A52" s="39"/>
      <c r="B52" s="39"/>
      <c r="C52" s="39"/>
      <c r="D52" s="42"/>
      <c r="E52" s="45"/>
      <c r="F52" s="45"/>
      <c r="G52" s="48"/>
      <c r="H52" s="17" t="s">
        <v>21</v>
      </c>
      <c r="I52" s="7">
        <v>50000</v>
      </c>
      <c r="J52" s="12"/>
      <c r="K52" s="12"/>
      <c r="L52" s="12"/>
      <c r="M52" s="12"/>
      <c r="N52" s="12"/>
      <c r="O52" s="12"/>
    </row>
    <row r="53" spans="1:15" ht="24.75" customHeight="1">
      <c r="A53" s="39"/>
      <c r="B53" s="39"/>
      <c r="C53" s="39"/>
      <c r="D53" s="42"/>
      <c r="E53" s="45"/>
      <c r="F53" s="45"/>
      <c r="G53" s="48"/>
      <c r="H53" s="18" t="s">
        <v>22</v>
      </c>
      <c r="I53" s="21">
        <v>0</v>
      </c>
      <c r="J53" s="12"/>
      <c r="K53" s="12"/>
      <c r="L53" s="12"/>
      <c r="M53" s="12"/>
      <c r="N53" s="12"/>
      <c r="O53" s="12"/>
    </row>
    <row r="54" spans="1:15" ht="15" customHeight="1">
      <c r="A54" s="40"/>
      <c r="B54" s="40"/>
      <c r="C54" s="40"/>
      <c r="D54" s="43"/>
      <c r="E54" s="46"/>
      <c r="F54" s="46"/>
      <c r="G54" s="49"/>
      <c r="H54" s="17" t="s">
        <v>23</v>
      </c>
      <c r="I54" s="21">
        <v>0</v>
      </c>
      <c r="J54" s="12"/>
      <c r="K54" s="12"/>
      <c r="L54" s="12"/>
      <c r="M54" s="12"/>
      <c r="N54" s="12"/>
      <c r="O54" s="12"/>
    </row>
    <row r="55" spans="1:15">
      <c r="A55" s="38">
        <v>10</v>
      </c>
      <c r="B55" s="38">
        <v>750</v>
      </c>
      <c r="C55" s="38">
        <v>75095</v>
      </c>
      <c r="D55" s="41" t="s">
        <v>33</v>
      </c>
      <c r="E55" s="44" t="s">
        <v>19</v>
      </c>
      <c r="F55" s="44">
        <v>2018</v>
      </c>
      <c r="G55" s="47">
        <f>I55</f>
        <v>1538824</v>
      </c>
      <c r="H55" s="16" t="s">
        <v>20</v>
      </c>
      <c r="I55" s="6">
        <f>SUM(I56:I58)</f>
        <v>1538824</v>
      </c>
    </row>
    <row r="56" spans="1:15">
      <c r="A56" s="39"/>
      <c r="B56" s="39"/>
      <c r="C56" s="39"/>
      <c r="D56" s="42"/>
      <c r="E56" s="45"/>
      <c r="F56" s="45"/>
      <c r="G56" s="48"/>
      <c r="H56" s="17" t="s">
        <v>21</v>
      </c>
      <c r="I56" s="7">
        <v>537167</v>
      </c>
    </row>
    <row r="57" spans="1:15" ht="26.25">
      <c r="A57" s="39"/>
      <c r="B57" s="39"/>
      <c r="C57" s="39"/>
      <c r="D57" s="42"/>
      <c r="E57" s="45"/>
      <c r="F57" s="45"/>
      <c r="G57" s="48"/>
      <c r="H57" s="18" t="s">
        <v>22</v>
      </c>
      <c r="I57" s="21">
        <v>1001657</v>
      </c>
    </row>
    <row r="58" spans="1:15" ht="15" customHeight="1">
      <c r="A58" s="40"/>
      <c r="B58" s="40"/>
      <c r="C58" s="40"/>
      <c r="D58" s="43"/>
      <c r="E58" s="46"/>
      <c r="F58" s="46"/>
      <c r="G58" s="49"/>
      <c r="H58" s="17" t="s">
        <v>23</v>
      </c>
      <c r="I58" s="21">
        <v>0</v>
      </c>
    </row>
    <row r="59" spans="1:15" ht="20.25" customHeight="1">
      <c r="A59" s="38">
        <v>11</v>
      </c>
      <c r="B59" s="38">
        <v>750</v>
      </c>
      <c r="C59" s="38">
        <v>75095</v>
      </c>
      <c r="D59" s="41" t="s">
        <v>39</v>
      </c>
      <c r="E59" s="44" t="s">
        <v>19</v>
      </c>
      <c r="F59" s="44">
        <v>2018</v>
      </c>
      <c r="G59" s="47">
        <f>I59</f>
        <v>1756599</v>
      </c>
      <c r="H59" s="16" t="s">
        <v>20</v>
      </c>
      <c r="I59" s="3">
        <f>I60+I61</f>
        <v>1756599</v>
      </c>
    </row>
    <row r="60" spans="1:15" ht="30" customHeight="1">
      <c r="A60" s="39"/>
      <c r="B60" s="39"/>
      <c r="C60" s="39"/>
      <c r="D60" s="42"/>
      <c r="E60" s="45"/>
      <c r="F60" s="45"/>
      <c r="G60" s="48"/>
      <c r="H60" s="17" t="s">
        <v>21</v>
      </c>
      <c r="I60" s="4">
        <v>1243887</v>
      </c>
    </row>
    <row r="61" spans="1:15" ht="15.75" customHeight="1">
      <c r="A61" s="39"/>
      <c r="B61" s="39"/>
      <c r="C61" s="39"/>
      <c r="D61" s="42"/>
      <c r="E61" s="45"/>
      <c r="F61" s="45"/>
      <c r="G61" s="48"/>
      <c r="H61" s="18" t="s">
        <v>22</v>
      </c>
      <c r="I61" s="4">
        <v>512712</v>
      </c>
    </row>
    <row r="62" spans="1:15" ht="15" customHeight="1">
      <c r="A62" s="40"/>
      <c r="B62" s="40"/>
      <c r="C62" s="40"/>
      <c r="D62" s="43"/>
      <c r="E62" s="46"/>
      <c r="F62" s="46"/>
      <c r="G62" s="49"/>
      <c r="H62" s="17" t="s">
        <v>23</v>
      </c>
      <c r="I62" s="5">
        <v>0</v>
      </c>
    </row>
    <row r="63" spans="1:15" ht="19.5" customHeight="1">
      <c r="A63" s="38">
        <v>12</v>
      </c>
      <c r="B63" s="38">
        <v>750</v>
      </c>
      <c r="C63" s="38">
        <v>75095</v>
      </c>
      <c r="D63" s="41" t="s">
        <v>34</v>
      </c>
      <c r="E63" s="44" t="s">
        <v>19</v>
      </c>
      <c r="F63" s="44">
        <v>2018</v>
      </c>
      <c r="G63" s="47">
        <f>I63</f>
        <v>710322</v>
      </c>
      <c r="H63" s="16" t="s">
        <v>20</v>
      </c>
      <c r="I63" s="3">
        <f>I64+I65</f>
        <v>710322</v>
      </c>
    </row>
    <row r="64" spans="1:15" ht="18" customHeight="1">
      <c r="A64" s="39"/>
      <c r="B64" s="39"/>
      <c r="C64" s="39"/>
      <c r="D64" s="42"/>
      <c r="E64" s="45"/>
      <c r="F64" s="45"/>
      <c r="G64" s="48"/>
      <c r="H64" s="17" t="s">
        <v>21</v>
      </c>
      <c r="I64" s="4">
        <v>305853</v>
      </c>
    </row>
    <row r="65" spans="1:15" ht="25.5" customHeight="1">
      <c r="A65" s="39"/>
      <c r="B65" s="39"/>
      <c r="C65" s="39"/>
      <c r="D65" s="42"/>
      <c r="E65" s="45"/>
      <c r="F65" s="45"/>
      <c r="G65" s="48"/>
      <c r="H65" s="18" t="s">
        <v>22</v>
      </c>
      <c r="I65" s="4">
        <v>404469</v>
      </c>
    </row>
    <row r="66" spans="1:15" ht="15" customHeight="1">
      <c r="A66" s="40"/>
      <c r="B66" s="40"/>
      <c r="C66" s="40"/>
      <c r="D66" s="43"/>
      <c r="E66" s="46"/>
      <c r="F66" s="46"/>
      <c r="G66" s="49"/>
      <c r="H66" s="17" t="s">
        <v>23</v>
      </c>
      <c r="I66" s="5">
        <v>0</v>
      </c>
    </row>
    <row r="67" spans="1:15" ht="19.5" customHeight="1">
      <c r="A67" s="38">
        <v>13</v>
      </c>
      <c r="B67" s="38">
        <v>750</v>
      </c>
      <c r="C67" s="38">
        <v>75095</v>
      </c>
      <c r="D67" s="41" t="s">
        <v>37</v>
      </c>
      <c r="E67" s="44" t="s">
        <v>19</v>
      </c>
      <c r="F67" s="44">
        <v>2018</v>
      </c>
      <c r="G67" s="47">
        <f>I67</f>
        <v>212029</v>
      </c>
      <c r="H67" s="16" t="s">
        <v>20</v>
      </c>
      <c r="I67" s="3">
        <f>I68+I69</f>
        <v>212029</v>
      </c>
    </row>
    <row r="68" spans="1:15" ht="20.25" customHeight="1">
      <c r="A68" s="39"/>
      <c r="B68" s="39"/>
      <c r="C68" s="39"/>
      <c r="D68" s="42"/>
      <c r="E68" s="45"/>
      <c r="F68" s="45"/>
      <c r="G68" s="48"/>
      <c r="H68" s="17" t="s">
        <v>21</v>
      </c>
      <c r="I68" s="4">
        <v>31804</v>
      </c>
    </row>
    <row r="69" spans="1:15" ht="24.75" customHeight="1">
      <c r="A69" s="39"/>
      <c r="B69" s="39"/>
      <c r="C69" s="39"/>
      <c r="D69" s="42"/>
      <c r="E69" s="45"/>
      <c r="F69" s="45"/>
      <c r="G69" s="48"/>
      <c r="H69" s="18" t="s">
        <v>22</v>
      </c>
      <c r="I69" s="4">
        <v>180225</v>
      </c>
    </row>
    <row r="70" spans="1:15" ht="15" customHeight="1">
      <c r="A70" s="40"/>
      <c r="B70" s="40"/>
      <c r="C70" s="40"/>
      <c r="D70" s="43"/>
      <c r="E70" s="46"/>
      <c r="F70" s="46"/>
      <c r="G70" s="49"/>
      <c r="H70" s="17" t="s">
        <v>23</v>
      </c>
      <c r="I70" s="5">
        <v>0</v>
      </c>
    </row>
    <row r="71" spans="1:15" ht="15" customHeight="1">
      <c r="A71" s="38">
        <v>14</v>
      </c>
      <c r="B71" s="38">
        <v>750</v>
      </c>
      <c r="C71" s="38">
        <v>75095</v>
      </c>
      <c r="D71" s="41" t="s">
        <v>32</v>
      </c>
      <c r="E71" s="44" t="s">
        <v>31</v>
      </c>
      <c r="F71" s="44">
        <v>2018</v>
      </c>
      <c r="G71" s="47">
        <f t="shared" ref="G71" si="0">I71</f>
        <v>208319</v>
      </c>
      <c r="H71" s="16" t="s">
        <v>20</v>
      </c>
      <c r="I71" s="6">
        <f>SUM(I72:I74)</f>
        <v>208319</v>
      </c>
      <c r="J71" s="12"/>
      <c r="K71" s="12"/>
      <c r="L71" s="12"/>
      <c r="M71" s="12"/>
      <c r="N71" s="12"/>
      <c r="O71" s="12"/>
    </row>
    <row r="72" spans="1:15">
      <c r="A72" s="39"/>
      <c r="B72" s="39"/>
      <c r="C72" s="39"/>
      <c r="D72" s="42"/>
      <c r="E72" s="45"/>
      <c r="F72" s="45"/>
      <c r="G72" s="48"/>
      <c r="H72" s="17" t="s">
        <v>21</v>
      </c>
      <c r="I72" s="7">
        <v>31248</v>
      </c>
      <c r="J72" s="12"/>
      <c r="K72" s="12"/>
      <c r="L72" s="12"/>
      <c r="M72" s="12"/>
      <c r="N72" s="12"/>
      <c r="O72" s="12"/>
    </row>
    <row r="73" spans="1:15" ht="26.25">
      <c r="A73" s="39"/>
      <c r="B73" s="39"/>
      <c r="C73" s="39"/>
      <c r="D73" s="42"/>
      <c r="E73" s="45"/>
      <c r="F73" s="45"/>
      <c r="G73" s="48"/>
      <c r="H73" s="18" t="s">
        <v>22</v>
      </c>
      <c r="I73" s="21">
        <v>177071</v>
      </c>
      <c r="J73" s="12"/>
      <c r="K73" s="12"/>
      <c r="L73" s="12"/>
      <c r="M73" s="12"/>
      <c r="N73" s="12"/>
      <c r="O73" s="12"/>
    </row>
    <row r="74" spans="1:15" ht="21.75" customHeight="1">
      <c r="A74" s="40"/>
      <c r="B74" s="40"/>
      <c r="C74" s="40"/>
      <c r="D74" s="43"/>
      <c r="E74" s="46"/>
      <c r="F74" s="46"/>
      <c r="G74" s="49"/>
      <c r="H74" s="17" t="s">
        <v>23</v>
      </c>
      <c r="I74" s="21"/>
      <c r="J74" s="12"/>
      <c r="K74" s="12"/>
      <c r="L74" s="12"/>
      <c r="M74" s="12"/>
      <c r="N74" s="12"/>
      <c r="O74" s="12"/>
    </row>
    <row r="75" spans="1:15" ht="19.5" customHeight="1">
      <c r="A75" s="38">
        <v>15</v>
      </c>
      <c r="B75" s="38">
        <v>750</v>
      </c>
      <c r="C75" s="38">
        <v>75095</v>
      </c>
      <c r="D75" s="41" t="s">
        <v>47</v>
      </c>
      <c r="E75" s="44" t="s">
        <v>19</v>
      </c>
      <c r="F75" s="44">
        <v>2018</v>
      </c>
      <c r="G75" s="47">
        <f>I75</f>
        <v>119919</v>
      </c>
      <c r="H75" s="16" t="s">
        <v>20</v>
      </c>
      <c r="I75" s="3">
        <f>I76+I77</f>
        <v>119919</v>
      </c>
    </row>
    <row r="76" spans="1:15" ht="20.25" customHeight="1">
      <c r="A76" s="39"/>
      <c r="B76" s="39"/>
      <c r="C76" s="39"/>
      <c r="D76" s="42"/>
      <c r="E76" s="45"/>
      <c r="F76" s="45"/>
      <c r="G76" s="48"/>
      <c r="H76" s="17" t="s">
        <v>21</v>
      </c>
      <c r="I76" s="4">
        <v>43615</v>
      </c>
    </row>
    <row r="77" spans="1:15" ht="24.75" customHeight="1">
      <c r="A77" s="39"/>
      <c r="B77" s="39"/>
      <c r="C77" s="39"/>
      <c r="D77" s="42"/>
      <c r="E77" s="45"/>
      <c r="F77" s="45"/>
      <c r="G77" s="48"/>
      <c r="H77" s="18" t="s">
        <v>22</v>
      </c>
      <c r="I77" s="4">
        <v>76304</v>
      </c>
    </row>
    <row r="78" spans="1:15" ht="15" customHeight="1">
      <c r="A78" s="40"/>
      <c r="B78" s="40"/>
      <c r="C78" s="40"/>
      <c r="D78" s="43"/>
      <c r="E78" s="46"/>
      <c r="F78" s="46"/>
      <c r="G78" s="49"/>
      <c r="H78" s="17" t="s">
        <v>23</v>
      </c>
      <c r="I78" s="5">
        <v>0</v>
      </c>
    </row>
    <row r="79" spans="1:15" ht="19.5" customHeight="1">
      <c r="A79" s="38">
        <v>16</v>
      </c>
      <c r="B79" s="38">
        <v>750</v>
      </c>
      <c r="C79" s="38">
        <v>75095</v>
      </c>
      <c r="D79" s="41" t="s">
        <v>48</v>
      </c>
      <c r="E79" s="44" t="s">
        <v>19</v>
      </c>
      <c r="F79" s="44">
        <v>2018</v>
      </c>
      <c r="G79" s="47">
        <f>I79</f>
        <v>750439</v>
      </c>
      <c r="H79" s="16" t="s">
        <v>20</v>
      </c>
      <c r="I79" s="3">
        <f>I80+I81</f>
        <v>750439</v>
      </c>
    </row>
    <row r="80" spans="1:15" ht="20.25" customHeight="1">
      <c r="A80" s="39"/>
      <c r="B80" s="39"/>
      <c r="C80" s="39"/>
      <c r="D80" s="42"/>
      <c r="E80" s="45"/>
      <c r="F80" s="45"/>
      <c r="G80" s="48"/>
      <c r="H80" s="17" t="s">
        <v>21</v>
      </c>
      <c r="I80" s="4">
        <v>112566</v>
      </c>
    </row>
    <row r="81" spans="1:9" ht="24.75" customHeight="1">
      <c r="A81" s="39"/>
      <c r="B81" s="39"/>
      <c r="C81" s="39"/>
      <c r="D81" s="42"/>
      <c r="E81" s="45"/>
      <c r="F81" s="45"/>
      <c r="G81" s="48"/>
      <c r="H81" s="18" t="s">
        <v>22</v>
      </c>
      <c r="I81" s="4">
        <v>637873</v>
      </c>
    </row>
    <row r="82" spans="1:9" ht="15" customHeight="1">
      <c r="A82" s="40"/>
      <c r="B82" s="40"/>
      <c r="C82" s="40"/>
      <c r="D82" s="43"/>
      <c r="E82" s="46"/>
      <c r="F82" s="46"/>
      <c r="G82" s="49"/>
      <c r="H82" s="17" t="s">
        <v>23</v>
      </c>
      <c r="I82" s="5">
        <v>0</v>
      </c>
    </row>
    <row r="88" spans="1:9">
      <c r="A88" s="9"/>
      <c r="B88" s="9"/>
      <c r="C88" s="9"/>
      <c r="D88" s="9"/>
      <c r="E88" s="9" t="s">
        <v>1</v>
      </c>
      <c r="F88" s="9"/>
      <c r="G88" s="9"/>
      <c r="H88" s="13"/>
      <c r="I88" s="35" t="s">
        <v>27</v>
      </c>
    </row>
    <row r="89" spans="1:9">
      <c r="A89" s="10"/>
      <c r="B89" s="10"/>
      <c r="C89" s="10"/>
      <c r="D89" s="10" t="s">
        <v>2</v>
      </c>
      <c r="E89" s="10" t="s">
        <v>3</v>
      </c>
      <c r="F89" s="10" t="s">
        <v>4</v>
      </c>
      <c r="G89" s="10" t="s">
        <v>5</v>
      </c>
      <c r="H89" s="14" t="s">
        <v>6</v>
      </c>
      <c r="I89" s="36"/>
    </row>
    <row r="90" spans="1:9">
      <c r="A90" s="10" t="s">
        <v>7</v>
      </c>
      <c r="B90" s="10" t="s">
        <v>8</v>
      </c>
      <c r="C90" s="10" t="s">
        <v>9</v>
      </c>
      <c r="D90" s="10" t="s">
        <v>10</v>
      </c>
      <c r="E90" s="10" t="s">
        <v>11</v>
      </c>
      <c r="F90" s="10" t="s">
        <v>12</v>
      </c>
      <c r="G90" s="10" t="s">
        <v>13</v>
      </c>
      <c r="H90" s="14" t="s">
        <v>14</v>
      </c>
      <c r="I90" s="36"/>
    </row>
    <row r="91" spans="1:9">
      <c r="A91" s="10"/>
      <c r="B91" s="10"/>
      <c r="C91" s="10"/>
      <c r="D91" s="10"/>
      <c r="E91" s="10" t="s">
        <v>15</v>
      </c>
      <c r="F91" s="10"/>
      <c r="G91" s="10" t="s">
        <v>16</v>
      </c>
      <c r="H91" s="14"/>
      <c r="I91" s="36"/>
    </row>
    <row r="92" spans="1:9">
      <c r="A92" s="11"/>
      <c r="B92" s="11"/>
      <c r="C92" s="11"/>
      <c r="D92" s="11"/>
      <c r="E92" s="11" t="s">
        <v>17</v>
      </c>
      <c r="F92" s="11"/>
      <c r="G92" s="11" t="s">
        <v>18</v>
      </c>
      <c r="H92" s="15"/>
      <c r="I92" s="37"/>
    </row>
    <row r="93" spans="1:9" ht="15" customHeight="1">
      <c r="A93" s="1">
        <v>1</v>
      </c>
      <c r="B93" s="1">
        <v>2</v>
      </c>
      <c r="C93" s="1">
        <v>3</v>
      </c>
      <c r="D93" s="1">
        <v>4</v>
      </c>
      <c r="E93" s="1">
        <v>5</v>
      </c>
      <c r="F93" s="1">
        <v>6</v>
      </c>
      <c r="G93" s="1">
        <v>7</v>
      </c>
      <c r="H93" s="1">
        <v>8</v>
      </c>
      <c r="I93" s="2">
        <v>9</v>
      </c>
    </row>
    <row r="94" spans="1:9" ht="19.5" customHeight="1">
      <c r="A94" s="38">
        <v>17</v>
      </c>
      <c r="B94" s="38">
        <v>750</v>
      </c>
      <c r="C94" s="38">
        <v>75095</v>
      </c>
      <c r="D94" s="41" t="s">
        <v>46</v>
      </c>
      <c r="E94" s="44" t="s">
        <v>19</v>
      </c>
      <c r="F94" s="44">
        <v>2018</v>
      </c>
      <c r="G94" s="47">
        <f>I94</f>
        <v>69200</v>
      </c>
      <c r="H94" s="16" t="s">
        <v>20</v>
      </c>
      <c r="I94" s="3">
        <f>I95+I96+I97</f>
        <v>69200</v>
      </c>
    </row>
    <row r="95" spans="1:9" ht="18.75" customHeight="1">
      <c r="A95" s="39"/>
      <c r="B95" s="39"/>
      <c r="C95" s="39"/>
      <c r="D95" s="42"/>
      <c r="E95" s="45"/>
      <c r="F95" s="45"/>
      <c r="G95" s="48"/>
      <c r="H95" s="17" t="s">
        <v>21</v>
      </c>
      <c r="I95" s="4">
        <v>25169</v>
      </c>
    </row>
    <row r="96" spans="1:9" ht="27.75" customHeight="1">
      <c r="A96" s="39"/>
      <c r="B96" s="39"/>
      <c r="C96" s="39"/>
      <c r="D96" s="42"/>
      <c r="E96" s="45"/>
      <c r="F96" s="45"/>
      <c r="G96" s="48"/>
      <c r="H96" s="18" t="s">
        <v>22</v>
      </c>
      <c r="I96" s="4">
        <v>44031</v>
      </c>
    </row>
    <row r="97" spans="1:9" ht="15" customHeight="1">
      <c r="A97" s="40"/>
      <c r="B97" s="40"/>
      <c r="C97" s="40"/>
      <c r="D97" s="43"/>
      <c r="E97" s="46"/>
      <c r="F97" s="46"/>
      <c r="G97" s="49"/>
      <c r="H97" s="17" t="s">
        <v>23</v>
      </c>
      <c r="I97" s="5">
        <v>0</v>
      </c>
    </row>
    <row r="98" spans="1:9" ht="19.5" customHeight="1">
      <c r="A98" s="38">
        <v>18</v>
      </c>
      <c r="B98" s="38">
        <v>750</v>
      </c>
      <c r="C98" s="38">
        <v>75095</v>
      </c>
      <c r="D98" s="41" t="s">
        <v>53</v>
      </c>
      <c r="E98" s="44" t="s">
        <v>19</v>
      </c>
      <c r="F98" s="44">
        <v>2018</v>
      </c>
      <c r="G98" s="47">
        <f>I98</f>
        <v>273622</v>
      </c>
      <c r="H98" s="16" t="s">
        <v>20</v>
      </c>
      <c r="I98" s="3">
        <f t="shared" ref="I98" si="1">I99+I100+I101</f>
        <v>273622</v>
      </c>
    </row>
    <row r="99" spans="1:9" ht="18.75" customHeight="1">
      <c r="A99" s="39"/>
      <c r="B99" s="39"/>
      <c r="C99" s="39"/>
      <c r="D99" s="42"/>
      <c r="E99" s="45"/>
      <c r="F99" s="45"/>
      <c r="G99" s="48"/>
      <c r="H99" s="17" t="s">
        <v>21</v>
      </c>
      <c r="I99" s="4">
        <v>41043</v>
      </c>
    </row>
    <row r="100" spans="1:9" ht="27.75" customHeight="1">
      <c r="A100" s="39"/>
      <c r="B100" s="39"/>
      <c r="C100" s="39"/>
      <c r="D100" s="42"/>
      <c r="E100" s="45"/>
      <c r="F100" s="45"/>
      <c r="G100" s="48"/>
      <c r="H100" s="18" t="s">
        <v>22</v>
      </c>
      <c r="I100" s="4">
        <v>232579</v>
      </c>
    </row>
    <row r="101" spans="1:9" ht="21.75" customHeight="1">
      <c r="A101" s="40"/>
      <c r="B101" s="40"/>
      <c r="C101" s="40"/>
      <c r="D101" s="43"/>
      <c r="E101" s="46"/>
      <c r="F101" s="46"/>
      <c r="G101" s="49"/>
      <c r="H101" s="17" t="s">
        <v>23</v>
      </c>
      <c r="I101" s="5">
        <v>0</v>
      </c>
    </row>
    <row r="102" spans="1:9" ht="19.5" customHeight="1">
      <c r="A102" s="38">
        <v>19</v>
      </c>
      <c r="B102" s="38">
        <v>801</v>
      </c>
      <c r="C102" s="38">
        <v>80102</v>
      </c>
      <c r="D102" s="41" t="s">
        <v>40</v>
      </c>
      <c r="E102" s="44" t="s">
        <v>52</v>
      </c>
      <c r="F102" s="44">
        <v>2018</v>
      </c>
      <c r="G102" s="47">
        <v>66800</v>
      </c>
      <c r="H102" s="16" t="s">
        <v>20</v>
      </c>
      <c r="I102" s="3">
        <f>I103+I104+I105</f>
        <v>66800</v>
      </c>
    </row>
    <row r="103" spans="1:9" ht="18.75" customHeight="1">
      <c r="A103" s="39"/>
      <c r="B103" s="39"/>
      <c r="C103" s="39"/>
      <c r="D103" s="42"/>
      <c r="E103" s="45"/>
      <c r="F103" s="45"/>
      <c r="G103" s="48"/>
      <c r="H103" s="17" t="s">
        <v>21</v>
      </c>
      <c r="I103" s="4">
        <v>66800</v>
      </c>
    </row>
    <row r="104" spans="1:9" ht="27.75" customHeight="1">
      <c r="A104" s="39"/>
      <c r="B104" s="39"/>
      <c r="C104" s="39"/>
      <c r="D104" s="42"/>
      <c r="E104" s="45"/>
      <c r="F104" s="45"/>
      <c r="G104" s="48"/>
      <c r="H104" s="18" t="s">
        <v>22</v>
      </c>
      <c r="I104" s="4">
        <v>0</v>
      </c>
    </row>
    <row r="105" spans="1:9" ht="15" customHeight="1">
      <c r="A105" s="40"/>
      <c r="B105" s="40"/>
      <c r="C105" s="40"/>
      <c r="D105" s="43"/>
      <c r="E105" s="46"/>
      <c r="F105" s="46"/>
      <c r="G105" s="49"/>
      <c r="H105" s="17" t="s">
        <v>23</v>
      </c>
      <c r="I105" s="5">
        <v>0</v>
      </c>
    </row>
    <row r="106" spans="1:9" ht="19.5" customHeight="1">
      <c r="A106" s="38">
        <v>20</v>
      </c>
      <c r="B106" s="38">
        <v>851</v>
      </c>
      <c r="C106" s="38">
        <v>85111</v>
      </c>
      <c r="D106" s="41" t="s">
        <v>54</v>
      </c>
      <c r="E106" s="44" t="s">
        <v>19</v>
      </c>
      <c r="F106" s="44">
        <v>2018</v>
      </c>
      <c r="G106" s="47">
        <v>348000</v>
      </c>
      <c r="H106" s="16" t="s">
        <v>20</v>
      </c>
      <c r="I106" s="3">
        <f>I107+I108+I109</f>
        <v>348000</v>
      </c>
    </row>
    <row r="107" spans="1:9" ht="18.75" customHeight="1">
      <c r="A107" s="39"/>
      <c r="B107" s="39"/>
      <c r="C107" s="39"/>
      <c r="D107" s="42"/>
      <c r="E107" s="45"/>
      <c r="F107" s="45"/>
      <c r="G107" s="48"/>
      <c r="H107" s="17" t="s">
        <v>21</v>
      </c>
      <c r="I107" s="4">
        <v>348000</v>
      </c>
    </row>
    <row r="108" spans="1:9" ht="27.75" customHeight="1">
      <c r="A108" s="39"/>
      <c r="B108" s="39"/>
      <c r="C108" s="39"/>
      <c r="D108" s="42"/>
      <c r="E108" s="45"/>
      <c r="F108" s="45"/>
      <c r="G108" s="48"/>
      <c r="H108" s="18" t="s">
        <v>22</v>
      </c>
      <c r="I108" s="4">
        <v>0</v>
      </c>
    </row>
    <row r="109" spans="1:9" ht="15" customHeight="1">
      <c r="A109" s="40"/>
      <c r="B109" s="40"/>
      <c r="C109" s="40"/>
      <c r="D109" s="43"/>
      <c r="E109" s="46"/>
      <c r="F109" s="46"/>
      <c r="G109" s="49"/>
      <c r="H109" s="17" t="s">
        <v>23</v>
      </c>
      <c r="I109" s="5">
        <v>0</v>
      </c>
    </row>
    <row r="110" spans="1:9" ht="19.5" customHeight="1">
      <c r="A110" s="38">
        <v>21</v>
      </c>
      <c r="B110" s="38">
        <v>851</v>
      </c>
      <c r="C110" s="38">
        <v>85195</v>
      </c>
      <c r="D110" s="41" t="s">
        <v>55</v>
      </c>
      <c r="E110" s="44" t="s">
        <v>19</v>
      </c>
      <c r="F110" s="44">
        <v>2018</v>
      </c>
      <c r="G110" s="47">
        <v>14500</v>
      </c>
      <c r="H110" s="16" t="s">
        <v>20</v>
      </c>
      <c r="I110" s="3">
        <f>I111+I112+I113</f>
        <v>14500</v>
      </c>
    </row>
    <row r="111" spans="1:9" ht="18.75" customHeight="1">
      <c r="A111" s="39"/>
      <c r="B111" s="39"/>
      <c r="C111" s="39"/>
      <c r="D111" s="42"/>
      <c r="E111" s="45"/>
      <c r="F111" s="45"/>
      <c r="G111" s="48"/>
      <c r="H111" s="17" t="s">
        <v>21</v>
      </c>
      <c r="I111" s="4">
        <v>2200</v>
      </c>
    </row>
    <row r="112" spans="1:9" ht="27.75" customHeight="1">
      <c r="A112" s="39"/>
      <c r="B112" s="39"/>
      <c r="C112" s="39"/>
      <c r="D112" s="42"/>
      <c r="E112" s="45"/>
      <c r="F112" s="45"/>
      <c r="G112" s="48"/>
      <c r="H112" s="18" t="s">
        <v>22</v>
      </c>
      <c r="I112" s="4">
        <v>12300</v>
      </c>
    </row>
    <row r="113" spans="1:9" ht="15" customHeight="1">
      <c r="A113" s="40"/>
      <c r="B113" s="40"/>
      <c r="C113" s="40"/>
      <c r="D113" s="43"/>
      <c r="E113" s="46"/>
      <c r="F113" s="46"/>
      <c r="G113" s="49"/>
      <c r="H113" s="17" t="s">
        <v>23</v>
      </c>
      <c r="I113" s="5">
        <v>0</v>
      </c>
    </row>
    <row r="114" spans="1:9" ht="19.5" customHeight="1">
      <c r="A114" s="38">
        <v>22</v>
      </c>
      <c r="B114" s="38">
        <v>926</v>
      </c>
      <c r="C114" s="38">
        <v>92695</v>
      </c>
      <c r="D114" s="41" t="s">
        <v>56</v>
      </c>
      <c r="E114" s="44" t="s">
        <v>19</v>
      </c>
      <c r="F114" s="44">
        <v>2018</v>
      </c>
      <c r="G114" s="47">
        <v>87342</v>
      </c>
      <c r="H114" s="16" t="s">
        <v>20</v>
      </c>
      <c r="I114" s="3">
        <f>I115+I116+I117</f>
        <v>87342</v>
      </c>
    </row>
    <row r="115" spans="1:9" ht="18.75" customHeight="1">
      <c r="A115" s="39"/>
      <c r="B115" s="39"/>
      <c r="C115" s="39"/>
      <c r="D115" s="42"/>
      <c r="E115" s="45"/>
      <c r="F115" s="45"/>
      <c r="G115" s="48"/>
      <c r="H115" s="17" t="s">
        <v>21</v>
      </c>
      <c r="I115" s="4">
        <v>47342</v>
      </c>
    </row>
    <row r="116" spans="1:9" ht="27.75" customHeight="1">
      <c r="A116" s="39"/>
      <c r="B116" s="39"/>
      <c r="C116" s="39"/>
      <c r="D116" s="42"/>
      <c r="E116" s="45"/>
      <c r="F116" s="45"/>
      <c r="G116" s="48"/>
      <c r="H116" s="18" t="s">
        <v>22</v>
      </c>
      <c r="I116" s="4">
        <v>0</v>
      </c>
    </row>
    <row r="117" spans="1:9" ht="15" customHeight="1">
      <c r="A117" s="40"/>
      <c r="B117" s="40"/>
      <c r="C117" s="40"/>
      <c r="D117" s="43"/>
      <c r="E117" s="46"/>
      <c r="F117" s="46"/>
      <c r="G117" s="49"/>
      <c r="H117" s="17" t="s">
        <v>23</v>
      </c>
      <c r="I117" s="85">
        <v>40000</v>
      </c>
    </row>
    <row r="118" spans="1:9" ht="19.5" customHeight="1">
      <c r="A118" s="67" t="s">
        <v>24</v>
      </c>
      <c r="B118" s="68"/>
      <c r="C118" s="68"/>
      <c r="D118" s="68"/>
      <c r="E118" s="69"/>
      <c r="F118" s="76">
        <v>2018</v>
      </c>
      <c r="G118" s="79">
        <f>G114+G110+G106+G102+G98+G94+G79+G75+G71+G67+G63+G59+G55+G51+G38+G34+G30+G26+G22+G18+G14+G10</f>
        <v>16310570</v>
      </c>
      <c r="H118" s="16" t="s">
        <v>20</v>
      </c>
      <c r="I118" s="6">
        <f>I114+I110+I106+I102+I98+I94+I79+I75+I71+I67+I63+I59+I55+I51+I38+I34+I30+I26+I22+I18+I14+I10</f>
        <v>16310570</v>
      </c>
    </row>
    <row r="119" spans="1:9" ht="16.5" customHeight="1">
      <c r="A119" s="70"/>
      <c r="B119" s="71"/>
      <c r="C119" s="71"/>
      <c r="D119" s="71"/>
      <c r="E119" s="72"/>
      <c r="F119" s="77"/>
      <c r="G119" s="80"/>
      <c r="H119" s="19" t="s">
        <v>21</v>
      </c>
      <c r="I119" s="8">
        <f>I115+I111+I107+I103+I99+I95+I80+I76+I72+I68+I64+I60+I56+I52+I39+I35+I31+I27+I23+I19+I15+I11</f>
        <v>7786698</v>
      </c>
    </row>
    <row r="120" spans="1:9" ht="24" customHeight="1">
      <c r="A120" s="70"/>
      <c r="B120" s="71"/>
      <c r="C120" s="71"/>
      <c r="D120" s="71"/>
      <c r="E120" s="72"/>
      <c r="F120" s="77"/>
      <c r="G120" s="80"/>
      <c r="H120" s="20" t="s">
        <v>22</v>
      </c>
      <c r="I120" s="8">
        <f>I116+I112+I108+I104+I100+I96+I81+I77+I73+I69+I65+I61+I57+I53+I40+I36+I32+I28+I24+I20+I16+I12</f>
        <v>6319221</v>
      </c>
    </row>
    <row r="121" spans="1:9" ht="15" customHeight="1">
      <c r="A121" s="73"/>
      <c r="B121" s="74"/>
      <c r="C121" s="74"/>
      <c r="D121" s="74"/>
      <c r="E121" s="75"/>
      <c r="F121" s="78"/>
      <c r="G121" s="81"/>
      <c r="H121" s="19" t="s">
        <v>23</v>
      </c>
      <c r="I121" s="8">
        <f>I117+I113+I109+I105+I101+I97+I82+I78+I74+I70+I66+I62+I58+I54+I41+I37+I33+I29+I25+I21+I17+I13</f>
        <v>2204651</v>
      </c>
    </row>
    <row r="122" spans="1:9" ht="42" customHeight="1"/>
  </sheetData>
  <mergeCells count="162">
    <mergeCell ref="A94:A97"/>
    <mergeCell ref="B94:B97"/>
    <mergeCell ref="C94:C97"/>
    <mergeCell ref="D94:D97"/>
    <mergeCell ref="E94:E97"/>
    <mergeCell ref="F94:F97"/>
    <mergeCell ref="G94:G97"/>
    <mergeCell ref="A110:A113"/>
    <mergeCell ref="B110:B113"/>
    <mergeCell ref="C110:C113"/>
    <mergeCell ref="D110:D113"/>
    <mergeCell ref="E110:E113"/>
    <mergeCell ref="F110:F113"/>
    <mergeCell ref="G110:G113"/>
    <mergeCell ref="G102:G105"/>
    <mergeCell ref="A106:A109"/>
    <mergeCell ref="B106:B109"/>
    <mergeCell ref="C106:C109"/>
    <mergeCell ref="D106:D109"/>
    <mergeCell ref="E106:E109"/>
    <mergeCell ref="F106:F109"/>
    <mergeCell ref="G106:G109"/>
    <mergeCell ref="A98:A101"/>
    <mergeCell ref="B98:B101"/>
    <mergeCell ref="C98:C101"/>
    <mergeCell ref="D98:D101"/>
    <mergeCell ref="E98:E101"/>
    <mergeCell ref="F98:F101"/>
    <mergeCell ref="G98:G101"/>
    <mergeCell ref="G63:G66"/>
    <mergeCell ref="F67:F70"/>
    <mergeCell ref="G67:G70"/>
    <mergeCell ref="A114:A117"/>
    <mergeCell ref="B114:B117"/>
    <mergeCell ref="C114:C117"/>
    <mergeCell ref="D114:D117"/>
    <mergeCell ref="E114:E117"/>
    <mergeCell ref="F114:F117"/>
    <mergeCell ref="G114:G117"/>
    <mergeCell ref="A67:A70"/>
    <mergeCell ref="B67:B70"/>
    <mergeCell ref="C67:C70"/>
    <mergeCell ref="D67:D70"/>
    <mergeCell ref="E67:E70"/>
    <mergeCell ref="A71:A74"/>
    <mergeCell ref="F79:F82"/>
    <mergeCell ref="G79:G82"/>
    <mergeCell ref="A102:A105"/>
    <mergeCell ref="B102:B105"/>
    <mergeCell ref="C102:C105"/>
    <mergeCell ref="D102:D105"/>
    <mergeCell ref="E102:E105"/>
    <mergeCell ref="F102:F105"/>
    <mergeCell ref="D59:D62"/>
    <mergeCell ref="E59:E62"/>
    <mergeCell ref="A55:A58"/>
    <mergeCell ref="C63:C66"/>
    <mergeCell ref="D63:D66"/>
    <mergeCell ref="E63:E66"/>
    <mergeCell ref="F63:F66"/>
    <mergeCell ref="F59:F62"/>
    <mergeCell ref="A59:A62"/>
    <mergeCell ref="B18:B21"/>
    <mergeCell ref="C18:C21"/>
    <mergeCell ref="D18:D21"/>
    <mergeCell ref="E18:E21"/>
    <mergeCell ref="G1:I1"/>
    <mergeCell ref="A118:E121"/>
    <mergeCell ref="F118:F121"/>
    <mergeCell ref="G118:G121"/>
    <mergeCell ref="A63:A66"/>
    <mergeCell ref="B63:B66"/>
    <mergeCell ref="A2:I2"/>
    <mergeCell ref="I4:I8"/>
    <mergeCell ref="A14:A17"/>
    <mergeCell ref="B14:B17"/>
    <mergeCell ref="C14:C17"/>
    <mergeCell ref="D14:D17"/>
    <mergeCell ref="E14:E17"/>
    <mergeCell ref="F14:F17"/>
    <mergeCell ref="G14:G17"/>
    <mergeCell ref="G55:G58"/>
    <mergeCell ref="G59:G62"/>
    <mergeCell ref="B55:B58"/>
    <mergeCell ref="C55:C58"/>
    <mergeCell ref="D55:D58"/>
    <mergeCell ref="F10:F13"/>
    <mergeCell ref="G10:G13"/>
    <mergeCell ref="A26:A29"/>
    <mergeCell ref="B26:B29"/>
    <mergeCell ref="C26:C29"/>
    <mergeCell ref="D26:D29"/>
    <mergeCell ref="E26:E29"/>
    <mergeCell ref="F26:F29"/>
    <mergeCell ref="G26:G29"/>
    <mergeCell ref="A22:A25"/>
    <mergeCell ref="B22:B25"/>
    <mergeCell ref="C22:C25"/>
    <mergeCell ref="D22:D25"/>
    <mergeCell ref="E22:E25"/>
    <mergeCell ref="F22:F25"/>
    <mergeCell ref="G22:G25"/>
    <mergeCell ref="A10:A13"/>
    <mergeCell ref="B10:B13"/>
    <mergeCell ref="C10:C13"/>
    <mergeCell ref="D10:D13"/>
    <mergeCell ref="E10:E13"/>
    <mergeCell ref="F18:F21"/>
    <mergeCell ref="G18:G21"/>
    <mergeCell ref="A18:A21"/>
    <mergeCell ref="F30:F33"/>
    <mergeCell ref="G30:G33"/>
    <mergeCell ref="A34:A37"/>
    <mergeCell ref="B34:B37"/>
    <mergeCell ref="C34:C37"/>
    <mergeCell ref="D34:D37"/>
    <mergeCell ref="E34:E37"/>
    <mergeCell ref="F34:F37"/>
    <mergeCell ref="G34:G37"/>
    <mergeCell ref="A30:A33"/>
    <mergeCell ref="B30:B33"/>
    <mergeCell ref="C30:C33"/>
    <mergeCell ref="D30:D33"/>
    <mergeCell ref="E30:E33"/>
    <mergeCell ref="F38:F41"/>
    <mergeCell ref="G38:G41"/>
    <mergeCell ref="A51:A54"/>
    <mergeCell ref="B51:B54"/>
    <mergeCell ref="C51:C54"/>
    <mergeCell ref="D51:D54"/>
    <mergeCell ref="E51:E54"/>
    <mergeCell ref="F51:F54"/>
    <mergeCell ref="G51:G54"/>
    <mergeCell ref="A38:A41"/>
    <mergeCell ref="B38:B41"/>
    <mergeCell ref="C38:C41"/>
    <mergeCell ref="D38:D41"/>
    <mergeCell ref="E38:E41"/>
    <mergeCell ref="I45:I49"/>
    <mergeCell ref="I88:I92"/>
    <mergeCell ref="A79:A82"/>
    <mergeCell ref="B79:B82"/>
    <mergeCell ref="C79:C82"/>
    <mergeCell ref="D79:D82"/>
    <mergeCell ref="E79:E82"/>
    <mergeCell ref="G71:G74"/>
    <mergeCell ref="A75:A78"/>
    <mergeCell ref="B75:B78"/>
    <mergeCell ref="C75:C78"/>
    <mergeCell ref="D75:D78"/>
    <mergeCell ref="E75:E78"/>
    <mergeCell ref="F75:F78"/>
    <mergeCell ref="G75:G78"/>
    <mergeCell ref="B71:B74"/>
    <mergeCell ref="C71:C74"/>
    <mergeCell ref="D71:D74"/>
    <mergeCell ref="E71:E74"/>
    <mergeCell ref="F71:F74"/>
    <mergeCell ref="E55:E58"/>
    <mergeCell ref="F55:F58"/>
    <mergeCell ref="B59:B62"/>
    <mergeCell ref="C59:C62"/>
  </mergeCells>
  <pageMargins left="0.23622047244094491" right="0.23622047244094491" top="0.55118110236220474" bottom="0.55118110236220474" header="0.31496062992125984" footer="0.31496062992125984"/>
  <pageSetup paperSize="9" scale="9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A16" workbookViewId="0">
      <selection activeCell="D35" sqref="D35:D38"/>
    </sheetView>
  </sheetViews>
  <sheetFormatPr defaultRowHeight="15"/>
  <cols>
    <col min="1" max="1" width="3.28515625" style="12" customWidth="1"/>
    <col min="2" max="2" width="4.7109375" style="12" customWidth="1"/>
    <col min="3" max="3" width="6.7109375" style="12" customWidth="1"/>
    <col min="4" max="4" width="24.85546875" style="12" customWidth="1"/>
    <col min="5" max="5" width="17.5703125" style="12" customWidth="1"/>
    <col min="6" max="6" width="8" style="12" customWidth="1"/>
    <col min="7" max="7" width="10.140625" style="12" customWidth="1"/>
    <col min="8" max="8" width="11.42578125" style="12" customWidth="1"/>
    <col min="9" max="9" width="10.42578125" style="12" customWidth="1"/>
    <col min="10" max="11" width="9.140625" style="12"/>
  </cols>
  <sheetData>
    <row r="1" spans="1:12">
      <c r="G1" s="66" t="s">
        <v>0</v>
      </c>
      <c r="H1" s="66"/>
      <c r="I1" s="66"/>
    </row>
    <row r="3" spans="1:12">
      <c r="A3" s="82" t="s">
        <v>30</v>
      </c>
      <c r="B3" s="82"/>
      <c r="C3" s="82"/>
      <c r="D3" s="82"/>
      <c r="E3" s="82"/>
      <c r="F3" s="82"/>
      <c r="G3" s="82"/>
      <c r="H3" s="82"/>
      <c r="I3" s="82"/>
    </row>
    <row r="5" spans="1:12">
      <c r="A5" s="9"/>
      <c r="B5" s="9"/>
      <c r="C5" s="9"/>
      <c r="D5" s="9"/>
      <c r="E5" s="9" t="s">
        <v>1</v>
      </c>
      <c r="F5" s="9"/>
      <c r="G5" s="9"/>
      <c r="H5" s="13"/>
      <c r="I5" s="35" t="s">
        <v>36</v>
      </c>
    </row>
    <row r="6" spans="1:12">
      <c r="A6" s="10"/>
      <c r="B6" s="10"/>
      <c r="C6" s="10"/>
      <c r="D6" s="10" t="s">
        <v>2</v>
      </c>
      <c r="E6" s="10" t="s">
        <v>3</v>
      </c>
      <c r="F6" s="10" t="s">
        <v>4</v>
      </c>
      <c r="G6" s="10" t="s">
        <v>5</v>
      </c>
      <c r="H6" s="14" t="s">
        <v>6</v>
      </c>
      <c r="I6" s="36"/>
    </row>
    <row r="7" spans="1:12">
      <c r="A7" s="10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4" t="s">
        <v>14</v>
      </c>
      <c r="I7" s="36"/>
    </row>
    <row r="8" spans="1:12" ht="15" customHeight="1">
      <c r="A8" s="10"/>
      <c r="B8" s="10"/>
      <c r="C8" s="10"/>
      <c r="D8" s="10"/>
      <c r="E8" s="10" t="s">
        <v>15</v>
      </c>
      <c r="F8" s="10"/>
      <c r="G8" s="10" t="s">
        <v>16</v>
      </c>
      <c r="H8" s="14"/>
      <c r="I8" s="36"/>
    </row>
    <row r="9" spans="1:12" ht="11.25" customHeight="1">
      <c r="A9" s="11"/>
      <c r="B9" s="11"/>
      <c r="C9" s="11"/>
      <c r="D9" s="11"/>
      <c r="E9" s="11" t="s">
        <v>17</v>
      </c>
      <c r="F9" s="11"/>
      <c r="G9" s="11" t="s">
        <v>18</v>
      </c>
      <c r="H9" s="15"/>
      <c r="I9" s="37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</row>
    <row r="11" spans="1:12" s="24" customFormat="1" ht="15" customHeight="1">
      <c r="A11" s="60">
        <v>1</v>
      </c>
      <c r="B11" s="60">
        <v>600</v>
      </c>
      <c r="C11" s="60">
        <v>60014</v>
      </c>
      <c r="D11" s="63" t="s">
        <v>35</v>
      </c>
      <c r="E11" s="54" t="s">
        <v>28</v>
      </c>
      <c r="F11" s="54">
        <v>2019</v>
      </c>
      <c r="G11" s="57">
        <f>I11</f>
        <v>4500000</v>
      </c>
      <c r="H11" s="16" t="s">
        <v>20</v>
      </c>
      <c r="I11" s="22">
        <f>SUM(I12:I14)</f>
        <v>4500000</v>
      </c>
      <c r="J11" s="27"/>
      <c r="K11" s="27"/>
      <c r="L11" s="27"/>
    </row>
    <row r="12" spans="1:12" s="24" customFormat="1">
      <c r="A12" s="61"/>
      <c r="B12" s="61"/>
      <c r="C12" s="61"/>
      <c r="D12" s="64"/>
      <c r="E12" s="55"/>
      <c r="F12" s="55"/>
      <c r="G12" s="58"/>
      <c r="H12" s="17" t="s">
        <v>21</v>
      </c>
      <c r="I12" s="28">
        <v>2250000</v>
      </c>
      <c r="J12" s="27"/>
      <c r="K12" s="27"/>
      <c r="L12" s="27"/>
    </row>
    <row r="13" spans="1:12" s="24" customFormat="1" ht="26.25">
      <c r="A13" s="61"/>
      <c r="B13" s="61"/>
      <c r="C13" s="61"/>
      <c r="D13" s="64"/>
      <c r="E13" s="55"/>
      <c r="F13" s="55"/>
      <c r="G13" s="58"/>
      <c r="H13" s="18" t="s">
        <v>22</v>
      </c>
      <c r="I13" s="26">
        <v>0</v>
      </c>
      <c r="J13" s="27"/>
      <c r="K13" s="27"/>
      <c r="L13" s="27"/>
    </row>
    <row r="14" spans="1:12" s="24" customFormat="1">
      <c r="A14" s="62"/>
      <c r="B14" s="62"/>
      <c r="C14" s="62"/>
      <c r="D14" s="65"/>
      <c r="E14" s="56"/>
      <c r="F14" s="56"/>
      <c r="G14" s="59"/>
      <c r="H14" s="17" t="s">
        <v>23</v>
      </c>
      <c r="I14" s="26">
        <v>2250000</v>
      </c>
      <c r="J14" s="27"/>
      <c r="K14" s="27"/>
      <c r="L14" s="27"/>
    </row>
    <row r="15" spans="1:12" s="24" customFormat="1" ht="15" customHeight="1">
      <c r="A15" s="60">
        <v>2</v>
      </c>
      <c r="B15" s="60">
        <v>600</v>
      </c>
      <c r="C15" s="60">
        <v>60014</v>
      </c>
      <c r="D15" s="63" t="s">
        <v>49</v>
      </c>
      <c r="E15" s="54" t="s">
        <v>28</v>
      </c>
      <c r="F15" s="54">
        <v>2019</v>
      </c>
      <c r="G15" s="57">
        <f>I15</f>
        <v>2195922</v>
      </c>
      <c r="H15" s="16" t="s">
        <v>20</v>
      </c>
      <c r="I15" s="22">
        <f>SUM(I16:I18)</f>
        <v>2195922</v>
      </c>
      <c r="J15" s="27"/>
      <c r="K15" s="27"/>
      <c r="L15" s="27"/>
    </row>
    <row r="16" spans="1:12" s="24" customFormat="1">
      <c r="A16" s="61"/>
      <c r="B16" s="61"/>
      <c r="C16" s="61"/>
      <c r="D16" s="64"/>
      <c r="E16" s="55"/>
      <c r="F16" s="55"/>
      <c r="G16" s="58"/>
      <c r="H16" s="17" t="s">
        <v>21</v>
      </c>
      <c r="I16" s="28">
        <v>798657</v>
      </c>
      <c r="J16" s="27"/>
      <c r="K16" s="27"/>
      <c r="L16" s="27"/>
    </row>
    <row r="17" spans="1:12" s="24" customFormat="1" ht="26.25">
      <c r="A17" s="61"/>
      <c r="B17" s="61"/>
      <c r="C17" s="61"/>
      <c r="D17" s="64"/>
      <c r="E17" s="55"/>
      <c r="F17" s="55"/>
      <c r="G17" s="58"/>
      <c r="H17" s="18" t="s">
        <v>22</v>
      </c>
      <c r="I17" s="26">
        <v>1397265</v>
      </c>
      <c r="J17" s="27"/>
      <c r="K17" s="27"/>
      <c r="L17" s="27"/>
    </row>
    <row r="18" spans="1:12" s="24" customFormat="1">
      <c r="A18" s="62"/>
      <c r="B18" s="62"/>
      <c r="C18" s="62"/>
      <c r="D18" s="65"/>
      <c r="E18" s="56"/>
      <c r="F18" s="56"/>
      <c r="G18" s="59"/>
      <c r="H18" s="17" t="s">
        <v>23</v>
      </c>
      <c r="I18" s="26">
        <v>0</v>
      </c>
      <c r="J18" s="27"/>
      <c r="K18" s="27"/>
      <c r="L18" s="27"/>
    </row>
    <row r="19" spans="1:12" ht="15" customHeight="1">
      <c r="A19" s="38">
        <v>3</v>
      </c>
      <c r="B19" s="38">
        <v>750</v>
      </c>
      <c r="C19" s="38">
        <v>75095</v>
      </c>
      <c r="D19" s="41" t="s">
        <v>33</v>
      </c>
      <c r="E19" s="44" t="s">
        <v>19</v>
      </c>
      <c r="F19" s="44">
        <v>2019</v>
      </c>
      <c r="G19" s="47">
        <f>I19</f>
        <v>1227233</v>
      </c>
      <c r="H19" s="16" t="s">
        <v>20</v>
      </c>
      <c r="I19" s="6">
        <f>SUM(I20:I22)</f>
        <v>1227233</v>
      </c>
      <c r="L19" s="12"/>
    </row>
    <row r="20" spans="1:12">
      <c r="A20" s="39"/>
      <c r="B20" s="39"/>
      <c r="C20" s="39"/>
      <c r="D20" s="42"/>
      <c r="E20" s="45"/>
      <c r="F20" s="45"/>
      <c r="G20" s="48"/>
      <c r="H20" s="17" t="s">
        <v>21</v>
      </c>
      <c r="I20" s="7">
        <v>376042</v>
      </c>
      <c r="L20" s="12"/>
    </row>
    <row r="21" spans="1:12" ht="26.25">
      <c r="A21" s="39"/>
      <c r="B21" s="39"/>
      <c r="C21" s="39"/>
      <c r="D21" s="42"/>
      <c r="E21" s="45"/>
      <c r="F21" s="45"/>
      <c r="G21" s="48"/>
      <c r="H21" s="18" t="s">
        <v>22</v>
      </c>
      <c r="I21" s="21">
        <v>851191</v>
      </c>
      <c r="L21" s="12"/>
    </row>
    <row r="22" spans="1:12">
      <c r="A22" s="40"/>
      <c r="B22" s="40"/>
      <c r="C22" s="40"/>
      <c r="D22" s="43"/>
      <c r="E22" s="46"/>
      <c r="F22" s="46"/>
      <c r="G22" s="49"/>
      <c r="H22" s="17" t="s">
        <v>23</v>
      </c>
      <c r="I22" s="21">
        <v>0</v>
      </c>
      <c r="L22" s="12"/>
    </row>
    <row r="23" spans="1:12" ht="15" customHeight="1">
      <c r="A23" s="38">
        <v>4</v>
      </c>
      <c r="B23" s="38">
        <v>750</v>
      </c>
      <c r="C23" s="38">
        <v>75095</v>
      </c>
      <c r="D23" s="41" t="s">
        <v>39</v>
      </c>
      <c r="E23" s="44" t="s">
        <v>19</v>
      </c>
      <c r="F23" s="44">
        <v>2019</v>
      </c>
      <c r="G23" s="47">
        <f>I23</f>
        <v>1900465</v>
      </c>
      <c r="H23" s="16" t="s">
        <v>20</v>
      </c>
      <c r="I23" s="3">
        <f>I24+I25</f>
        <v>1900465</v>
      </c>
    </row>
    <row r="24" spans="1:12">
      <c r="A24" s="39"/>
      <c r="B24" s="39"/>
      <c r="C24" s="39"/>
      <c r="D24" s="42"/>
      <c r="E24" s="45"/>
      <c r="F24" s="45"/>
      <c r="G24" s="48"/>
      <c r="H24" s="17" t="s">
        <v>21</v>
      </c>
      <c r="I24" s="4">
        <v>1110188</v>
      </c>
    </row>
    <row r="25" spans="1:12" ht="26.25">
      <c r="A25" s="39"/>
      <c r="B25" s="39"/>
      <c r="C25" s="39"/>
      <c r="D25" s="42"/>
      <c r="E25" s="45"/>
      <c r="F25" s="45"/>
      <c r="G25" s="48"/>
      <c r="H25" s="18" t="s">
        <v>22</v>
      </c>
      <c r="I25" s="4">
        <v>790277</v>
      </c>
    </row>
    <row r="26" spans="1:12" ht="14.25" customHeight="1">
      <c r="A26" s="40"/>
      <c r="B26" s="40"/>
      <c r="C26" s="40"/>
      <c r="D26" s="43"/>
      <c r="E26" s="46"/>
      <c r="F26" s="46"/>
      <c r="G26" s="49"/>
      <c r="H26" s="17" t="s">
        <v>23</v>
      </c>
      <c r="I26" s="5">
        <v>0</v>
      </c>
    </row>
    <row r="27" spans="1:12" ht="15" customHeight="1">
      <c r="A27" s="38">
        <v>5</v>
      </c>
      <c r="B27" s="38">
        <v>750</v>
      </c>
      <c r="C27" s="38">
        <v>75095</v>
      </c>
      <c r="D27" s="41" t="s">
        <v>34</v>
      </c>
      <c r="E27" s="44" t="s">
        <v>19</v>
      </c>
      <c r="F27" s="44">
        <v>2019</v>
      </c>
      <c r="G27" s="47">
        <f>I27</f>
        <v>1011607</v>
      </c>
      <c r="H27" s="16" t="s">
        <v>20</v>
      </c>
      <c r="I27" s="3">
        <f>I28+I29</f>
        <v>1011607</v>
      </c>
    </row>
    <row r="28" spans="1:12" ht="17.25" customHeight="1">
      <c r="A28" s="39"/>
      <c r="B28" s="39"/>
      <c r="C28" s="39"/>
      <c r="D28" s="42"/>
      <c r="E28" s="45"/>
      <c r="F28" s="45"/>
      <c r="G28" s="48"/>
      <c r="H28" s="17" t="s">
        <v>21</v>
      </c>
      <c r="I28" s="4">
        <v>301220</v>
      </c>
    </row>
    <row r="29" spans="1:12" ht="26.25">
      <c r="A29" s="39"/>
      <c r="B29" s="39"/>
      <c r="C29" s="39"/>
      <c r="D29" s="42"/>
      <c r="E29" s="45"/>
      <c r="F29" s="45"/>
      <c r="G29" s="48"/>
      <c r="H29" s="18" t="s">
        <v>22</v>
      </c>
      <c r="I29" s="4">
        <v>710387</v>
      </c>
    </row>
    <row r="30" spans="1:12" ht="17.25" customHeight="1">
      <c r="A30" s="40"/>
      <c r="B30" s="40"/>
      <c r="C30" s="40"/>
      <c r="D30" s="43"/>
      <c r="E30" s="46"/>
      <c r="F30" s="46"/>
      <c r="G30" s="49"/>
      <c r="H30" s="17" t="s">
        <v>23</v>
      </c>
      <c r="I30" s="5">
        <v>0</v>
      </c>
    </row>
    <row r="31" spans="1:12" ht="19.5" customHeight="1">
      <c r="A31" s="38">
        <v>6</v>
      </c>
      <c r="B31" s="38">
        <v>750</v>
      </c>
      <c r="C31" s="38">
        <v>75095</v>
      </c>
      <c r="D31" s="41" t="s">
        <v>37</v>
      </c>
      <c r="E31" s="44" t="s">
        <v>19</v>
      </c>
      <c r="F31" s="44">
        <v>2019</v>
      </c>
      <c r="G31" s="47">
        <f>I31</f>
        <v>446401</v>
      </c>
      <c r="H31" s="16" t="s">
        <v>20</v>
      </c>
      <c r="I31" s="3">
        <f>I32+I33</f>
        <v>446401</v>
      </c>
      <c r="J31"/>
      <c r="K31"/>
    </row>
    <row r="32" spans="1:12" ht="20.25" customHeight="1">
      <c r="A32" s="39"/>
      <c r="B32" s="39"/>
      <c r="C32" s="39"/>
      <c r="D32" s="42"/>
      <c r="E32" s="45"/>
      <c r="F32" s="45"/>
      <c r="G32" s="48"/>
      <c r="H32" s="17" t="s">
        <v>21</v>
      </c>
      <c r="I32" s="4">
        <v>66960</v>
      </c>
      <c r="J32"/>
      <c r="K32"/>
    </row>
    <row r="33" spans="1:12" ht="24.75" customHeight="1">
      <c r="A33" s="39"/>
      <c r="B33" s="39"/>
      <c r="C33" s="39"/>
      <c r="D33" s="42"/>
      <c r="E33" s="45"/>
      <c r="F33" s="45"/>
      <c r="G33" s="48"/>
      <c r="H33" s="18" t="s">
        <v>22</v>
      </c>
      <c r="I33" s="4">
        <v>379441</v>
      </c>
      <c r="J33"/>
      <c r="K33"/>
    </row>
    <row r="34" spans="1:12" ht="15" customHeight="1">
      <c r="A34" s="40"/>
      <c r="B34" s="40"/>
      <c r="C34" s="40"/>
      <c r="D34" s="43"/>
      <c r="E34" s="46"/>
      <c r="F34" s="46"/>
      <c r="G34" s="49"/>
      <c r="H34" s="17" t="s">
        <v>23</v>
      </c>
      <c r="I34" s="5">
        <v>0</v>
      </c>
      <c r="J34"/>
      <c r="K34"/>
    </row>
    <row r="35" spans="1:12" ht="19.5" customHeight="1">
      <c r="A35" s="38">
        <v>7</v>
      </c>
      <c r="B35" s="38">
        <v>851</v>
      </c>
      <c r="C35" s="38">
        <v>85195</v>
      </c>
      <c r="D35" s="41" t="s">
        <v>55</v>
      </c>
      <c r="E35" s="44" t="s">
        <v>19</v>
      </c>
      <c r="F35" s="44">
        <v>2019</v>
      </c>
      <c r="G35" s="47">
        <v>173000</v>
      </c>
      <c r="H35" s="16" t="s">
        <v>20</v>
      </c>
      <c r="I35" s="3">
        <f>I36+I37</f>
        <v>173000</v>
      </c>
      <c r="J35"/>
      <c r="K35"/>
    </row>
    <row r="36" spans="1:12" ht="20.25" customHeight="1">
      <c r="A36" s="39"/>
      <c r="B36" s="39"/>
      <c r="C36" s="39"/>
      <c r="D36" s="42"/>
      <c r="E36" s="45"/>
      <c r="F36" s="45"/>
      <c r="G36" s="48"/>
      <c r="H36" s="17" t="s">
        <v>21</v>
      </c>
      <c r="I36" s="4">
        <v>31050</v>
      </c>
      <c r="J36"/>
      <c r="K36"/>
    </row>
    <row r="37" spans="1:12" ht="24.75" customHeight="1">
      <c r="A37" s="39"/>
      <c r="B37" s="39"/>
      <c r="C37" s="39"/>
      <c r="D37" s="42"/>
      <c r="E37" s="45"/>
      <c r="F37" s="45"/>
      <c r="G37" s="48"/>
      <c r="H37" s="18" t="s">
        <v>22</v>
      </c>
      <c r="I37" s="4">
        <v>141950</v>
      </c>
      <c r="J37"/>
      <c r="K37"/>
    </row>
    <row r="38" spans="1:12" ht="15" customHeight="1">
      <c r="A38" s="40"/>
      <c r="B38" s="40"/>
      <c r="C38" s="40"/>
      <c r="D38" s="43"/>
      <c r="E38" s="46"/>
      <c r="F38" s="46"/>
      <c r="G38" s="49"/>
      <c r="H38" s="17" t="s">
        <v>23</v>
      </c>
      <c r="I38" s="5">
        <v>0</v>
      </c>
      <c r="J38"/>
      <c r="K38"/>
    </row>
    <row r="39" spans="1:12" ht="15" customHeight="1">
      <c r="A39" s="67" t="s">
        <v>24</v>
      </c>
      <c r="B39" s="68"/>
      <c r="C39" s="68"/>
      <c r="D39" s="68"/>
      <c r="E39" s="69"/>
      <c r="F39" s="76">
        <v>2019</v>
      </c>
      <c r="G39" s="79">
        <f>G11+G19+G23+G27+G35+G15+G31</f>
        <v>11454628</v>
      </c>
      <c r="H39" s="16" t="s">
        <v>20</v>
      </c>
      <c r="I39" s="6">
        <f>I11+I19+I23+I27+I35+I15+I31</f>
        <v>11454628</v>
      </c>
    </row>
    <row r="40" spans="1:12" ht="17.25" customHeight="1">
      <c r="A40" s="70"/>
      <c r="B40" s="71"/>
      <c r="C40" s="71"/>
      <c r="D40" s="71"/>
      <c r="E40" s="72"/>
      <c r="F40" s="77"/>
      <c r="G40" s="83"/>
      <c r="H40" s="19" t="s">
        <v>21</v>
      </c>
      <c r="I40" s="8">
        <f>I12+I20+I24+I28+I36+I16+I32</f>
        <v>4934117</v>
      </c>
    </row>
    <row r="41" spans="1:12" ht="27">
      <c r="A41" s="70"/>
      <c r="B41" s="71"/>
      <c r="C41" s="71"/>
      <c r="D41" s="71"/>
      <c r="E41" s="72"/>
      <c r="F41" s="77"/>
      <c r="G41" s="83"/>
      <c r="H41" s="20" t="s">
        <v>22</v>
      </c>
      <c r="I41" s="8">
        <f t="shared" ref="I41:I42" si="0">I13+I21+I25+I29+I37+I17+I33</f>
        <v>4270511</v>
      </c>
    </row>
    <row r="42" spans="1:12" ht="17.25" customHeight="1">
      <c r="A42" s="73"/>
      <c r="B42" s="74"/>
      <c r="C42" s="74"/>
      <c r="D42" s="74"/>
      <c r="E42" s="75"/>
      <c r="F42" s="78"/>
      <c r="G42" s="84"/>
      <c r="H42" s="19" t="s">
        <v>23</v>
      </c>
      <c r="I42" s="8">
        <f t="shared" si="0"/>
        <v>2250000</v>
      </c>
    </row>
    <row r="43" spans="1:12" ht="15" customHeight="1">
      <c r="L43" s="12"/>
    </row>
    <row r="44" spans="1:12" ht="19.5" customHeight="1">
      <c r="L44" s="12"/>
    </row>
    <row r="45" spans="1:12" ht="30.75" customHeight="1">
      <c r="L45" s="12"/>
    </row>
    <row r="46" spans="1:12" ht="18" customHeight="1">
      <c r="L46" s="12"/>
    </row>
    <row r="47" spans="1:12" ht="15" customHeight="1"/>
    <row r="53" spans="10:11" ht="15" customHeight="1">
      <c r="J53"/>
      <c r="K53"/>
    </row>
    <row r="54" spans="10:11">
      <c r="J54"/>
      <c r="K54"/>
    </row>
    <row r="55" spans="10:11">
      <c r="J55"/>
      <c r="K55"/>
    </row>
    <row r="56" spans="10:11">
      <c r="J56"/>
      <c r="K56"/>
    </row>
    <row r="57" spans="10:11">
      <c r="J57"/>
      <c r="K57"/>
    </row>
    <row r="58" spans="10:11">
      <c r="J58"/>
      <c r="K58"/>
    </row>
    <row r="59" spans="10:11">
      <c r="J59"/>
      <c r="K59"/>
    </row>
  </sheetData>
  <mergeCells count="55">
    <mergeCell ref="F11:F14"/>
    <mergeCell ref="G11:G14"/>
    <mergeCell ref="G1:I1"/>
    <mergeCell ref="A3:I3"/>
    <mergeCell ref="I5:I9"/>
    <mergeCell ref="A11:A14"/>
    <mergeCell ref="B11:B14"/>
    <mergeCell ref="C11:C14"/>
    <mergeCell ref="D11:D14"/>
    <mergeCell ref="E11:E14"/>
    <mergeCell ref="F19:F22"/>
    <mergeCell ref="G19:G22"/>
    <mergeCell ref="A19:A22"/>
    <mergeCell ref="B19:B22"/>
    <mergeCell ref="C19:C22"/>
    <mergeCell ref="D19:D22"/>
    <mergeCell ref="E19:E22"/>
    <mergeCell ref="F39:F42"/>
    <mergeCell ref="G39:G42"/>
    <mergeCell ref="A39:E42"/>
    <mergeCell ref="F23:F26"/>
    <mergeCell ref="G23:G26"/>
    <mergeCell ref="A23:A26"/>
    <mergeCell ref="B23:B26"/>
    <mergeCell ref="C23:C26"/>
    <mergeCell ref="D23:D26"/>
    <mergeCell ref="E23:E26"/>
    <mergeCell ref="F27:F30"/>
    <mergeCell ref="G27:G30"/>
    <mergeCell ref="A35:A38"/>
    <mergeCell ref="B35:B38"/>
    <mergeCell ref="C35:C38"/>
    <mergeCell ref="D35:D38"/>
    <mergeCell ref="E35:E38"/>
    <mergeCell ref="F35:F38"/>
    <mergeCell ref="G35:G38"/>
    <mergeCell ref="A27:A30"/>
    <mergeCell ref="B27:B30"/>
    <mergeCell ref="C27:C30"/>
    <mergeCell ref="D27:D30"/>
    <mergeCell ref="E27:E30"/>
    <mergeCell ref="A31:A34"/>
    <mergeCell ref="B31:B34"/>
    <mergeCell ref="C31:C34"/>
    <mergeCell ref="D31:D34"/>
    <mergeCell ref="E31:E34"/>
    <mergeCell ref="F31:F34"/>
    <mergeCell ref="G31:G34"/>
    <mergeCell ref="F15:F18"/>
    <mergeCell ref="G15:G18"/>
    <mergeCell ref="A15:A18"/>
    <mergeCell ref="B15:B18"/>
    <mergeCell ref="C15:C18"/>
    <mergeCell ref="D15:D18"/>
    <mergeCell ref="E15:E18"/>
  </mergeCells>
  <pageMargins left="0.25" right="0.25" top="0.75" bottom="0.75" header="0.3" footer="0.3"/>
  <pageSetup paperSize="9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I28" sqref="I28:I30"/>
    </sheetView>
  </sheetViews>
  <sheetFormatPr defaultRowHeight="15"/>
  <cols>
    <col min="1" max="1" width="3.28515625" style="12" customWidth="1"/>
    <col min="2" max="2" width="4.7109375" style="12" customWidth="1"/>
    <col min="3" max="3" width="6.7109375" style="12" customWidth="1"/>
    <col min="4" max="4" width="24.85546875" style="12" customWidth="1"/>
    <col min="5" max="5" width="17.5703125" style="12" customWidth="1"/>
    <col min="6" max="6" width="8" style="12" customWidth="1"/>
    <col min="7" max="7" width="10.140625" style="12" customWidth="1"/>
    <col min="8" max="8" width="11.42578125" style="12" customWidth="1"/>
    <col min="9" max="9" width="10.42578125" style="12" customWidth="1"/>
  </cols>
  <sheetData>
    <row r="1" spans="1:12">
      <c r="G1" s="66" t="s">
        <v>25</v>
      </c>
      <c r="H1" s="66"/>
      <c r="I1" s="66"/>
    </row>
    <row r="3" spans="1:12">
      <c r="A3" s="82" t="s">
        <v>38</v>
      </c>
      <c r="B3" s="82"/>
      <c r="C3" s="82"/>
      <c r="D3" s="82"/>
      <c r="E3" s="82"/>
      <c r="F3" s="82"/>
      <c r="G3" s="82"/>
      <c r="H3" s="82"/>
      <c r="I3" s="82"/>
    </row>
    <row r="5" spans="1:12">
      <c r="A5" s="9"/>
      <c r="B5" s="9"/>
      <c r="C5" s="9"/>
      <c r="D5" s="9"/>
      <c r="E5" s="9" t="s">
        <v>1</v>
      </c>
      <c r="F5" s="9"/>
      <c r="G5" s="9"/>
      <c r="H5" s="13"/>
      <c r="I5" s="35" t="s">
        <v>51</v>
      </c>
    </row>
    <row r="6" spans="1:12">
      <c r="A6" s="10"/>
      <c r="B6" s="10"/>
      <c r="C6" s="10"/>
      <c r="D6" s="10" t="s">
        <v>2</v>
      </c>
      <c r="E6" s="10" t="s">
        <v>3</v>
      </c>
      <c r="F6" s="10" t="s">
        <v>4</v>
      </c>
      <c r="G6" s="10" t="s">
        <v>5</v>
      </c>
      <c r="H6" s="14" t="s">
        <v>6</v>
      </c>
      <c r="I6" s="36"/>
    </row>
    <row r="7" spans="1:12">
      <c r="A7" s="10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4" t="s">
        <v>14</v>
      </c>
      <c r="I7" s="36"/>
    </row>
    <row r="8" spans="1:12">
      <c r="A8" s="10"/>
      <c r="B8" s="10"/>
      <c r="C8" s="10"/>
      <c r="D8" s="10"/>
      <c r="E8" s="10" t="s">
        <v>15</v>
      </c>
      <c r="F8" s="10"/>
      <c r="G8" s="10" t="s">
        <v>16</v>
      </c>
      <c r="H8" s="14"/>
      <c r="I8" s="36"/>
    </row>
    <row r="9" spans="1:12">
      <c r="A9" s="11"/>
      <c r="B9" s="11"/>
      <c r="C9" s="11"/>
      <c r="D9" s="11"/>
      <c r="E9" s="11" t="s">
        <v>17</v>
      </c>
      <c r="F9" s="11"/>
      <c r="G9" s="11" t="s">
        <v>18</v>
      </c>
      <c r="H9" s="15"/>
      <c r="I9" s="37"/>
    </row>
    <row r="10" spans="1:1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2">
        <v>9</v>
      </c>
    </row>
    <row r="11" spans="1:12" s="24" customFormat="1" ht="15" customHeight="1">
      <c r="A11" s="60">
        <v>1</v>
      </c>
      <c r="B11" s="60">
        <v>600</v>
      </c>
      <c r="C11" s="60">
        <v>60014</v>
      </c>
      <c r="D11" s="63" t="s">
        <v>35</v>
      </c>
      <c r="E11" s="54" t="s">
        <v>28</v>
      </c>
      <c r="F11" s="54">
        <v>2020</v>
      </c>
      <c r="G11" s="57">
        <f>I11</f>
        <v>4500000</v>
      </c>
      <c r="H11" s="16" t="s">
        <v>20</v>
      </c>
      <c r="I11" s="22">
        <f>SUM(I12:I14)</f>
        <v>4500000</v>
      </c>
      <c r="J11" s="27"/>
      <c r="K11" s="27"/>
      <c r="L11" s="27"/>
    </row>
    <row r="12" spans="1:12" s="24" customFormat="1">
      <c r="A12" s="61"/>
      <c r="B12" s="61"/>
      <c r="C12" s="61"/>
      <c r="D12" s="64"/>
      <c r="E12" s="55"/>
      <c r="F12" s="55"/>
      <c r="G12" s="58"/>
      <c r="H12" s="17" t="s">
        <v>21</v>
      </c>
      <c r="I12" s="28">
        <v>2250000</v>
      </c>
      <c r="J12" s="27"/>
      <c r="K12" s="27"/>
      <c r="L12" s="27"/>
    </row>
    <row r="13" spans="1:12" s="24" customFormat="1" ht="26.25">
      <c r="A13" s="61"/>
      <c r="B13" s="61"/>
      <c r="C13" s="61"/>
      <c r="D13" s="64"/>
      <c r="E13" s="55"/>
      <c r="F13" s="55"/>
      <c r="G13" s="58"/>
      <c r="H13" s="18" t="s">
        <v>22</v>
      </c>
      <c r="I13" s="26">
        <v>0</v>
      </c>
      <c r="J13" s="27"/>
      <c r="K13" s="27"/>
      <c r="L13" s="27"/>
    </row>
    <row r="14" spans="1:12" s="24" customFormat="1">
      <c r="A14" s="62"/>
      <c r="B14" s="62"/>
      <c r="C14" s="62"/>
      <c r="D14" s="65"/>
      <c r="E14" s="56"/>
      <c r="F14" s="56"/>
      <c r="G14" s="59"/>
      <c r="H14" s="17" t="s">
        <v>23</v>
      </c>
      <c r="I14" s="26">
        <v>2250000</v>
      </c>
      <c r="J14" s="27"/>
      <c r="K14" s="27"/>
      <c r="L14" s="27"/>
    </row>
    <row r="15" spans="1:12" ht="15" customHeight="1">
      <c r="A15" s="38">
        <v>2</v>
      </c>
      <c r="B15" s="38">
        <v>750</v>
      </c>
      <c r="C15" s="38">
        <v>75095</v>
      </c>
      <c r="D15" s="41" t="s">
        <v>33</v>
      </c>
      <c r="E15" s="44" t="s">
        <v>19</v>
      </c>
      <c r="F15" s="44">
        <v>2020</v>
      </c>
      <c r="G15" s="47">
        <f>I15</f>
        <v>327532</v>
      </c>
      <c r="H15" s="16" t="s">
        <v>20</v>
      </c>
      <c r="I15" s="6">
        <f>SUM(I16:I18)</f>
        <v>327532</v>
      </c>
      <c r="J15" s="12"/>
      <c r="K15" s="12"/>
      <c r="L15" s="12"/>
    </row>
    <row r="16" spans="1:12">
      <c r="A16" s="39"/>
      <c r="B16" s="39"/>
      <c r="C16" s="39"/>
      <c r="D16" s="42"/>
      <c r="E16" s="45"/>
      <c r="F16" s="45"/>
      <c r="G16" s="48"/>
      <c r="H16" s="17" t="s">
        <v>21</v>
      </c>
      <c r="I16" s="7">
        <v>100360</v>
      </c>
      <c r="J16" s="12"/>
      <c r="K16" s="12"/>
      <c r="L16" s="12"/>
    </row>
    <row r="17" spans="1:12" ht="26.25">
      <c r="A17" s="39"/>
      <c r="B17" s="39"/>
      <c r="C17" s="39"/>
      <c r="D17" s="42"/>
      <c r="E17" s="45"/>
      <c r="F17" s="45"/>
      <c r="G17" s="48"/>
      <c r="H17" s="18" t="s">
        <v>22</v>
      </c>
      <c r="I17" s="21">
        <v>227172</v>
      </c>
      <c r="J17" s="12"/>
      <c r="K17" s="12"/>
      <c r="L17" s="12"/>
    </row>
    <row r="18" spans="1:12">
      <c r="A18" s="40"/>
      <c r="B18" s="40"/>
      <c r="C18" s="40"/>
      <c r="D18" s="43"/>
      <c r="E18" s="46"/>
      <c r="F18" s="46"/>
      <c r="G18" s="49"/>
      <c r="H18" s="17" t="s">
        <v>23</v>
      </c>
      <c r="I18" s="21">
        <v>0</v>
      </c>
      <c r="J18" s="12"/>
      <c r="K18" s="12"/>
      <c r="L18" s="12"/>
    </row>
    <row r="19" spans="1:12" ht="15" customHeight="1">
      <c r="A19" s="38">
        <v>3</v>
      </c>
      <c r="B19" s="38">
        <v>750</v>
      </c>
      <c r="C19" s="38">
        <v>75095</v>
      </c>
      <c r="D19" s="41" t="s">
        <v>39</v>
      </c>
      <c r="E19" s="44" t="s">
        <v>19</v>
      </c>
      <c r="F19" s="44">
        <v>2020</v>
      </c>
      <c r="G19" s="47">
        <f>I19</f>
        <v>1003385</v>
      </c>
      <c r="H19" s="16" t="s">
        <v>20</v>
      </c>
      <c r="I19" s="3">
        <f>I20+I21</f>
        <v>1003385</v>
      </c>
      <c r="J19" s="12"/>
      <c r="K19" s="12"/>
    </row>
    <row r="20" spans="1:12" ht="17.25" customHeight="1">
      <c r="A20" s="39"/>
      <c r="B20" s="39"/>
      <c r="C20" s="39"/>
      <c r="D20" s="42"/>
      <c r="E20" s="45"/>
      <c r="F20" s="45"/>
      <c r="G20" s="48"/>
      <c r="H20" s="17" t="s">
        <v>21</v>
      </c>
      <c r="I20" s="4">
        <v>356788</v>
      </c>
      <c r="J20" s="12"/>
      <c r="K20" s="12"/>
    </row>
    <row r="21" spans="1:12" ht="26.25">
      <c r="A21" s="39"/>
      <c r="B21" s="39"/>
      <c r="C21" s="39"/>
      <c r="D21" s="42"/>
      <c r="E21" s="45"/>
      <c r="F21" s="45"/>
      <c r="G21" s="48"/>
      <c r="H21" s="18" t="s">
        <v>22</v>
      </c>
      <c r="I21" s="4">
        <v>646597</v>
      </c>
      <c r="J21" s="12"/>
      <c r="K21" s="12"/>
    </row>
    <row r="22" spans="1:12" ht="17.25" customHeight="1">
      <c r="A22" s="40"/>
      <c r="B22" s="40"/>
      <c r="C22" s="40"/>
      <c r="D22" s="43"/>
      <c r="E22" s="46"/>
      <c r="F22" s="46"/>
      <c r="G22" s="49"/>
      <c r="H22" s="17" t="s">
        <v>23</v>
      </c>
      <c r="I22" s="5">
        <v>0</v>
      </c>
      <c r="J22" s="12"/>
      <c r="K22" s="12"/>
    </row>
    <row r="23" spans="1:12" ht="15" customHeight="1">
      <c r="A23" s="38">
        <v>4</v>
      </c>
      <c r="B23" s="38">
        <v>851</v>
      </c>
      <c r="C23" s="38">
        <v>85195</v>
      </c>
      <c r="D23" s="41" t="s">
        <v>55</v>
      </c>
      <c r="E23" s="44" t="s">
        <v>19</v>
      </c>
      <c r="F23" s="44">
        <v>2020</v>
      </c>
      <c r="G23" s="47">
        <v>531811</v>
      </c>
      <c r="H23" s="16" t="s">
        <v>20</v>
      </c>
      <c r="I23" s="3">
        <f>I24+I25</f>
        <v>531811</v>
      </c>
      <c r="J23" s="12"/>
      <c r="K23" s="12"/>
    </row>
    <row r="24" spans="1:12" ht="17.25" customHeight="1">
      <c r="A24" s="39"/>
      <c r="B24" s="39"/>
      <c r="C24" s="39"/>
      <c r="D24" s="42"/>
      <c r="E24" s="45"/>
      <c r="F24" s="45"/>
      <c r="G24" s="48"/>
      <c r="H24" s="17" t="s">
        <v>21</v>
      </c>
      <c r="I24" s="4">
        <v>85841</v>
      </c>
      <c r="J24" s="12"/>
      <c r="K24" s="12"/>
    </row>
    <row r="25" spans="1:12" ht="26.25">
      <c r="A25" s="39"/>
      <c r="B25" s="39"/>
      <c r="C25" s="39"/>
      <c r="D25" s="42"/>
      <c r="E25" s="45"/>
      <c r="F25" s="45"/>
      <c r="G25" s="48"/>
      <c r="H25" s="18" t="s">
        <v>22</v>
      </c>
      <c r="I25" s="4">
        <v>445970</v>
      </c>
      <c r="J25" s="12"/>
      <c r="K25" s="12"/>
    </row>
    <row r="26" spans="1:12" ht="17.25" customHeight="1">
      <c r="A26" s="40"/>
      <c r="B26" s="40"/>
      <c r="C26" s="40"/>
      <c r="D26" s="43"/>
      <c r="E26" s="46"/>
      <c r="F26" s="46"/>
      <c r="G26" s="49"/>
      <c r="H26" s="17" t="s">
        <v>23</v>
      </c>
      <c r="I26" s="5">
        <v>0</v>
      </c>
      <c r="J26" s="12"/>
      <c r="K26" s="12"/>
    </row>
    <row r="27" spans="1:12">
      <c r="A27" s="67" t="s">
        <v>24</v>
      </c>
      <c r="B27" s="68"/>
      <c r="C27" s="68"/>
      <c r="D27" s="68"/>
      <c r="E27" s="69"/>
      <c r="F27" s="76">
        <v>2020</v>
      </c>
      <c r="G27" s="79">
        <f>G11+G15+G23+G19</f>
        <v>6362728</v>
      </c>
      <c r="H27" s="16" t="s">
        <v>20</v>
      </c>
      <c r="I27" s="6">
        <f>I11+I15+I23+I19</f>
        <v>6362728</v>
      </c>
    </row>
    <row r="28" spans="1:12">
      <c r="A28" s="70"/>
      <c r="B28" s="71"/>
      <c r="C28" s="71"/>
      <c r="D28" s="71"/>
      <c r="E28" s="72"/>
      <c r="F28" s="77"/>
      <c r="G28" s="83"/>
      <c r="H28" s="19" t="s">
        <v>21</v>
      </c>
      <c r="I28" s="8">
        <f>I12+I16+I24+I20</f>
        <v>2792989</v>
      </c>
    </row>
    <row r="29" spans="1:12" ht="27">
      <c r="A29" s="70"/>
      <c r="B29" s="71"/>
      <c r="C29" s="71"/>
      <c r="D29" s="71"/>
      <c r="E29" s="72"/>
      <c r="F29" s="77"/>
      <c r="G29" s="83"/>
      <c r="H29" s="20" t="s">
        <v>22</v>
      </c>
      <c r="I29" s="8">
        <f>I13+I17+I25+I21</f>
        <v>1319739</v>
      </c>
    </row>
    <row r="30" spans="1:12">
      <c r="A30" s="73"/>
      <c r="B30" s="74"/>
      <c r="C30" s="74"/>
      <c r="D30" s="74"/>
      <c r="E30" s="75"/>
      <c r="F30" s="78"/>
      <c r="G30" s="84"/>
      <c r="H30" s="19" t="s">
        <v>23</v>
      </c>
      <c r="I30" s="8">
        <f>I14+I18+I26</f>
        <v>2250000</v>
      </c>
    </row>
  </sheetData>
  <mergeCells count="34">
    <mergeCell ref="F19:F22"/>
    <mergeCell ref="G19:G22"/>
    <mergeCell ref="A19:A22"/>
    <mergeCell ref="B19:B22"/>
    <mergeCell ref="C19:C22"/>
    <mergeCell ref="D19:D22"/>
    <mergeCell ref="E19:E22"/>
    <mergeCell ref="A27:E30"/>
    <mergeCell ref="F27:F30"/>
    <mergeCell ref="G27:G30"/>
    <mergeCell ref="F23:F26"/>
    <mergeCell ref="G23:G26"/>
    <mergeCell ref="A23:A26"/>
    <mergeCell ref="B23:B26"/>
    <mergeCell ref="C23:C26"/>
    <mergeCell ref="D23:D26"/>
    <mergeCell ref="E23:E26"/>
    <mergeCell ref="A15:A18"/>
    <mergeCell ref="B15:B18"/>
    <mergeCell ref="C15:C18"/>
    <mergeCell ref="F15:F18"/>
    <mergeCell ref="G15:G18"/>
    <mergeCell ref="D15:D18"/>
    <mergeCell ref="E15:E18"/>
    <mergeCell ref="B11:B14"/>
    <mergeCell ref="C11:C14"/>
    <mergeCell ref="D11:D14"/>
    <mergeCell ref="E11:E14"/>
    <mergeCell ref="G1:I1"/>
    <mergeCell ref="A3:I3"/>
    <mergeCell ref="I5:I9"/>
    <mergeCell ref="F11:F14"/>
    <mergeCell ref="G11:G14"/>
    <mergeCell ref="A11:A1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INWESTYCJE 2018</vt:lpstr>
      <vt:lpstr>INWESTYCJE 2019</vt:lpstr>
      <vt:lpstr>INWESTYCJE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AniaB</cp:lastModifiedBy>
  <cp:lastPrinted>2018-06-20T11:26:28Z</cp:lastPrinted>
  <dcterms:created xsi:type="dcterms:W3CDTF">2014-05-21T08:43:04Z</dcterms:created>
  <dcterms:modified xsi:type="dcterms:W3CDTF">2018-06-20T11:29:09Z</dcterms:modified>
</cp:coreProperties>
</file>