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Załącznik_13" sheetId="1" r:id="rId1"/>
    <sheet name="Załącznik 14" sheetId="2" r:id="rId2"/>
  </sheets>
  <definedNames/>
  <calcPr fullCalcOnLoad="1"/>
</workbook>
</file>

<file path=xl/sharedStrings.xml><?xml version="1.0" encoding="utf-8"?>
<sst xmlns="http://schemas.openxmlformats.org/spreadsheetml/2006/main" count="181" uniqueCount="128">
  <si>
    <t>Załącznik Nr 13</t>
  </si>
  <si>
    <t xml:space="preserve">Dział </t>
  </si>
  <si>
    <t xml:space="preserve">Rozdział </t>
  </si>
  <si>
    <t xml:space="preserve">Nazwa </t>
  </si>
  <si>
    <t xml:space="preserve">zadania  -  projektu </t>
  </si>
  <si>
    <t>Działania  infrastrukturalne na rzecz</t>
  </si>
  <si>
    <t xml:space="preserve">poprawy stanu środowiska w </t>
  </si>
  <si>
    <t>obiektach użyteczności publicznej</t>
  </si>
  <si>
    <t xml:space="preserve">Razem program inwestycyjny </t>
  </si>
  <si>
    <t xml:space="preserve">Poddziałanie 7.1.2 Rozwój i </t>
  </si>
  <si>
    <t>upowszechnianie aktywnej integracji</t>
  </si>
  <si>
    <t xml:space="preserve">przez powiatowe centra pomocy </t>
  </si>
  <si>
    <t>rodzinie "Samodzielność zobowiązuje</t>
  </si>
  <si>
    <t>osoby usamodzielniane w Powiecie</t>
  </si>
  <si>
    <t>OGÓŁEM</t>
  </si>
  <si>
    <t xml:space="preserve">zawodowej w regionach "Piramida </t>
  </si>
  <si>
    <t>kompetencji"</t>
  </si>
  <si>
    <t>Priorytet VII Promocja Integracji</t>
  </si>
  <si>
    <t>Społecznej, działanie 7.2 Przeciwdzia.</t>
  </si>
  <si>
    <t xml:space="preserve">wykluczeniu i wzmocnienie sektora </t>
  </si>
  <si>
    <t>ekonomii społecznej, projekt pn</t>
  </si>
  <si>
    <t>"Razem przeciw razom"</t>
  </si>
  <si>
    <t xml:space="preserve">Razem programy POKL </t>
  </si>
  <si>
    <t>do sprawozdania z wykonania</t>
  </si>
  <si>
    <t>na terenie Dorzecza Parsęty (Sz)</t>
  </si>
  <si>
    <t>Budowa ścieżki edukacji ekologicznej</t>
  </si>
  <si>
    <t xml:space="preserve">promującej bioróżnorodność </t>
  </si>
  <si>
    <t>zabytkowego parku w Krzecku</t>
  </si>
  <si>
    <t xml:space="preserve"> </t>
  </si>
  <si>
    <t>Kolektory DPS Modrzewiec</t>
  </si>
  <si>
    <t>Zarządzanie projektem</t>
  </si>
  <si>
    <t>Moderni.i remont kotłowni DPS Modrzewiec</t>
  </si>
  <si>
    <t>Solary i grzejniki w DWD Połczyn-Zdrój</t>
  </si>
  <si>
    <t xml:space="preserve">budżetu za 2013 rok. </t>
  </si>
  <si>
    <t xml:space="preserve">                                                                  w 2013roku</t>
  </si>
  <si>
    <t xml:space="preserve">Administracja publiczna </t>
  </si>
  <si>
    <t>Termomodernizacja budynku przy ul</t>
  </si>
  <si>
    <t xml:space="preserve">Kołobrzeskiej w Świdwinie </t>
  </si>
  <si>
    <t xml:space="preserve">Uchwalona na rok 2013 kwota wydatków na programy finansowane z udziałem środków pochodzących z budżetu UE wynosiła </t>
  </si>
  <si>
    <t xml:space="preserve"> 2.383.774 zł. Pomniejszono  planowane wydatki w dziale 750 rozdział 75095 o kwotę  511.779 zł gdyż  finansowano je środkami </t>
  </si>
  <si>
    <t>własnymi, pochodzącymi z zaciągniętej pożyczki i otrzymanej dotacji z NFOŚiGW.</t>
  </si>
  <si>
    <t>Działanie 6.1.2-Poprawa dostępu do</t>
  </si>
  <si>
    <t xml:space="preserve">zatrudnienia oraz wsparcie aktywności </t>
  </si>
  <si>
    <t>Gospod.Komun.i Ochrona Środowiska</t>
  </si>
  <si>
    <t>na terenie Dorzecza Parsęty (Sz.)</t>
  </si>
  <si>
    <t xml:space="preserve">Wymiana grzejników DPS Krzecko </t>
  </si>
  <si>
    <t xml:space="preserve">zmianach </t>
  </si>
  <si>
    <t xml:space="preserve"> strona - 139 - </t>
  </si>
  <si>
    <t xml:space="preserve">strona 140 - </t>
  </si>
  <si>
    <t xml:space="preserve">             ZMIANY W PLANIE WYDATKÓW NA REALIZACJĘ PROGRAMÓW FINANSOWANYCH  </t>
  </si>
  <si>
    <t xml:space="preserve">                Z UDZIAŁEM    ŚRODKÓW O KTÓRYCH  MOWA w art. 5 ust.1 pkt 2 i 3 DOKONANE </t>
  </si>
  <si>
    <t>Plan wydatków</t>
  </si>
  <si>
    <t xml:space="preserve">budżetowej </t>
  </si>
  <si>
    <t xml:space="preserve">wg uchwały </t>
  </si>
  <si>
    <t xml:space="preserve">Wykonanie </t>
  </si>
  <si>
    <t>wydatków</t>
  </si>
  <si>
    <t xml:space="preserve">w 2013 r. </t>
  </si>
  <si>
    <t xml:space="preserve">Plan po </t>
  </si>
  <si>
    <t xml:space="preserve">wydatków </t>
  </si>
  <si>
    <t>zmiany planu</t>
  </si>
  <si>
    <t>URP Nr  XXVII/131/13 z dnia 28.03.2013</t>
  </si>
  <si>
    <t>URP Nr XXXII/167/13 z  dnia 19.12.2013</t>
  </si>
  <si>
    <t xml:space="preserve">Świdwińskim" </t>
  </si>
  <si>
    <t>URP Nr XXV/143/13 z dnia 20.06.2013r.</t>
  </si>
  <si>
    <t>URP Nr XXVII/150/13 z dnia 29.08.2013</t>
  </si>
  <si>
    <t>URP Nr XXIII/131/13 z dnia 28.03.2013</t>
  </si>
  <si>
    <t>Park w DPS w Krzecku</t>
  </si>
  <si>
    <t xml:space="preserve">URP XXVIII/153/13 z dnia 26.09.2013r. </t>
  </si>
  <si>
    <t>Zakres małych projektów w ramach działania</t>
  </si>
  <si>
    <t>działania 413"Wdrażanie lokalnych strategii</t>
  </si>
  <si>
    <t>rozwoju"objętego PROW na lata 2007-2013</t>
  </si>
  <si>
    <t>UZP Nr 106/231/13 z dnia 20.12.2013r.</t>
  </si>
  <si>
    <t>Razem PROW</t>
  </si>
  <si>
    <t xml:space="preserve">Załącznik nr 14 do sprawozdania </t>
  </si>
  <si>
    <t>z wykonania budżetu za 2013 rok</t>
  </si>
  <si>
    <t xml:space="preserve">Stopień zaawansowania realizacji programów wieloletnich w Powiecie Świdwińskim w stosunku do planowanych nakładów na koniec 2013 roku </t>
  </si>
  <si>
    <t>Lp.</t>
  </si>
  <si>
    <t>Nazwa i cel</t>
  </si>
  <si>
    <t>Jednostka odpowiedzialna lub realizująca</t>
  </si>
  <si>
    <t>Okres realizacji</t>
  </si>
  <si>
    <t>Nakłady poniesione do 2012 roku</t>
  </si>
  <si>
    <t>Planowane łączne nakłady finansowe</t>
  </si>
  <si>
    <t>Wykonanie za 2013 rok</t>
  </si>
  <si>
    <t>Stopień realizacji (6+8)/7</t>
  </si>
  <si>
    <t>od</t>
  </si>
  <si>
    <t>do</t>
  </si>
  <si>
    <t>Wydatki na przedsięwzięcia - ogółem (1.1+1.2+1.3)</t>
  </si>
  <si>
    <t>1a</t>
  </si>
  <si>
    <t xml:space="preserve"> - wydatki bieżące</t>
  </si>
  <si>
    <t>1b</t>
  </si>
  <si>
    <t xml:space="preserve"> - wydatki majątkowe</t>
  </si>
  <si>
    <t>1.1</t>
  </si>
  <si>
    <t>Wydatki programy, projekty lub zadania związane z programami realizowanymi z udziałem środków, o których mowa w art.5 ust. 1 pkt 2i 3 ustawy z dnia 27 sierpnia 2009r. O finanasach publicznych (Dz. U. Nr 157, poz. 1240, z późn. zm.), z tego:</t>
  </si>
  <si>
    <t>1.1.1</t>
  </si>
  <si>
    <t>1.1.1.1</t>
  </si>
  <si>
    <t xml:space="preserve">EFS Kapitał Ludzki "RAZEM PRZECIW RAZOM" </t>
  </si>
  <si>
    <t>RAZEM PRZECIW RAZOM</t>
  </si>
  <si>
    <t>1.1.1.2</t>
  </si>
  <si>
    <t>EFS-PUP ŚWIDWIN "PIRAMIDA KOMPETENCJI"</t>
  </si>
  <si>
    <t>Powiatowy Urząd Pracy w Świdwinie</t>
  </si>
  <si>
    <t>1.1.1.3</t>
  </si>
  <si>
    <t>PCPR ŚWIDWIN - SAMODZIELNOŚĆ ZOBOWIĄZUJE</t>
  </si>
  <si>
    <t>Powiatowe Centrum Pomocy Rodzinie w Świdwinie</t>
  </si>
  <si>
    <t>1.1.2</t>
  </si>
  <si>
    <t>1.1.2.1</t>
  </si>
  <si>
    <t>BUDOWA SALI GIMNASTYCZNEJ ZSR ŚWIDWIN</t>
  </si>
  <si>
    <t>ZSR CKP Świdwin</t>
  </si>
  <si>
    <t>1.1.2.2</t>
  </si>
  <si>
    <t>BUDOWA SIECI TYPU NGN, INFRASTRUKTURY HOT-SPOT ORAZ PIAP NA OBSZARZE POWIATU DRAWSKIEGO, GRYFICKIEGO, ŁOBESKIEGO I ŚWIDWIŃSKIEGO</t>
  </si>
  <si>
    <t>Starostwo Powiatowe w Świdwinie</t>
  </si>
  <si>
    <t>1.1.2.3</t>
  </si>
  <si>
    <t>ENERGIA ODNAWIALNA I ZARZĄDZANIE ENERGIĄ - WYKORZYSTANIE ENERGII WIATROWEJ I SŁONECZNEJ</t>
  </si>
  <si>
    <t>1.1.2.4</t>
  </si>
  <si>
    <t>MODERNIZACJA PARKU</t>
  </si>
  <si>
    <t>1.1.2.5</t>
  </si>
  <si>
    <t>TERMOMODERNIZACJA BUDYNKÓW - ZIELONE INWESTYCJE</t>
  </si>
  <si>
    <t>1.1.2.6</t>
  </si>
  <si>
    <t>WYKONANIE INSTALACJI KOLEKTORÓW SŁONECZNYCH - FUNDUSZE SZWAJCARSKIE</t>
  </si>
  <si>
    <t>1.2</t>
  </si>
  <si>
    <t>Wydatki na programy, projekty lub zadania związane z umowami partnerstwa publiczno - prywatnego, z tego:</t>
  </si>
  <si>
    <t>1.2.1</t>
  </si>
  <si>
    <t>1.2.2</t>
  </si>
  <si>
    <t>1.3</t>
  </si>
  <si>
    <t>Wydatki na programy, projekty lub zadania pozostałe (inne niż wymienione w pkt 1.1 i 1.2), z tego:</t>
  </si>
  <si>
    <t>1.3.1</t>
  </si>
  <si>
    <t>1.3.2</t>
  </si>
  <si>
    <t>strona - 141 -</t>
  </si>
  <si>
    <t xml:space="preserve">strona - 142 -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</si>
</sst>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;[Red]#,##0.00"/>
  </numFmts>
  <fonts count="3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8" borderId="20" xfId="0" applyFont="1" applyFill="1" applyBorder="1" applyAlignment="1">
      <alignment/>
    </xf>
    <xf numFmtId="3" fontId="7" fillId="8" borderId="20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4" fontId="7" fillId="0" borderId="2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5" xfId="0" applyFont="1" applyBorder="1" applyAlignment="1">
      <alignment/>
    </xf>
    <xf numFmtId="4" fontId="2" fillId="0" borderId="16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5" fillId="0" borderId="1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25" fillId="0" borderId="20" xfId="0" applyNumberFormat="1" applyFont="1" applyBorder="1" applyAlignment="1">
      <alignment/>
    </xf>
    <xf numFmtId="4" fontId="7" fillId="0" borderId="2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7" fillId="8" borderId="23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6" fillId="0" borderId="13" xfId="0" applyNumberFormat="1" applyFont="1" applyBorder="1" applyAlignment="1">
      <alignment/>
    </xf>
    <xf numFmtId="4" fontId="2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vertical="top"/>
    </xf>
    <xf numFmtId="0" fontId="28" fillId="0" borderId="0" xfId="0" applyFont="1" applyAlignment="1">
      <alignment/>
    </xf>
    <xf numFmtId="0" fontId="27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/>
    </xf>
    <xf numFmtId="0" fontId="29" fillId="20" borderId="20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left" vertical="center" wrapText="1"/>
    </xf>
    <xf numFmtId="0" fontId="30" fillId="20" borderId="20" xfId="0" applyFont="1" applyFill="1" applyBorder="1" applyAlignment="1">
      <alignment horizontal="left" vertical="center" wrapText="1"/>
    </xf>
    <xf numFmtId="166" fontId="29" fillId="20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66" fontId="27" fillId="0" borderId="2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166" fontId="29" fillId="0" borderId="20" xfId="0" applyNumberFormat="1" applyFont="1" applyBorder="1" applyAlignment="1">
      <alignment horizontal="center" vertical="center"/>
    </xf>
    <xf numFmtId="0" fontId="29" fillId="20" borderId="20" xfId="0" applyFont="1" applyFill="1" applyBorder="1" applyAlignment="1">
      <alignment wrapText="1"/>
    </xf>
    <xf numFmtId="0" fontId="30" fillId="20" borderId="20" xfId="0" applyFont="1" applyFill="1" applyBorder="1" applyAlignment="1">
      <alignment wrapText="1"/>
    </xf>
    <xf numFmtId="0" fontId="27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166" fontId="27" fillId="0" borderId="0" xfId="0" applyNumberFormat="1" applyFont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">
      <selection activeCell="C107" sqref="C107"/>
    </sheetView>
  </sheetViews>
  <sheetFormatPr defaultColWidth="9.140625" defaultRowHeight="12.75"/>
  <cols>
    <col min="1" max="1" width="5.00390625" style="2" customWidth="1"/>
    <col min="2" max="2" width="7.140625" style="2" customWidth="1"/>
    <col min="3" max="3" width="34.140625" style="2" customWidth="1"/>
    <col min="4" max="6" width="12.7109375" style="2" customWidth="1"/>
    <col min="7" max="7" width="13.140625" style="2" customWidth="1"/>
    <col min="8" max="8" width="12.57421875" style="0" customWidth="1"/>
  </cols>
  <sheetData>
    <row r="1" ht="12.75">
      <c r="E1" s="2" t="s">
        <v>0</v>
      </c>
    </row>
    <row r="2" ht="12.75">
      <c r="E2" s="2" t="s">
        <v>23</v>
      </c>
    </row>
    <row r="3" ht="12.75">
      <c r="E3" s="2" t="s">
        <v>33</v>
      </c>
    </row>
    <row r="4" spans="1:8" ht="12.75">
      <c r="A4" s="3" t="s">
        <v>49</v>
      </c>
      <c r="B4" s="3"/>
      <c r="C4" s="3"/>
      <c r="D4" s="3"/>
      <c r="E4" s="3"/>
      <c r="F4" s="3"/>
      <c r="G4" s="3"/>
      <c r="H4" s="71"/>
    </row>
    <row r="5" spans="1:8" ht="14.25" customHeight="1">
      <c r="A5" s="3" t="s">
        <v>50</v>
      </c>
      <c r="B5" s="3"/>
      <c r="C5" s="3"/>
      <c r="D5" s="3"/>
      <c r="E5" s="3"/>
      <c r="F5" s="3"/>
      <c r="G5" s="3"/>
      <c r="H5" s="71"/>
    </row>
    <row r="6" spans="1:8" ht="12.75">
      <c r="A6" s="3"/>
      <c r="B6" s="3" t="s">
        <v>28</v>
      </c>
      <c r="C6" s="3" t="s">
        <v>34</v>
      </c>
      <c r="D6" s="3"/>
      <c r="E6" s="3"/>
      <c r="F6" s="3"/>
      <c r="G6" s="3"/>
      <c r="H6" s="71"/>
    </row>
    <row r="7" spans="1:8" ht="12.75">
      <c r="A7" s="72"/>
      <c r="B7" s="72"/>
      <c r="C7" s="4" t="s">
        <v>3</v>
      </c>
      <c r="D7" s="33" t="s">
        <v>51</v>
      </c>
      <c r="E7" s="33" t="s">
        <v>59</v>
      </c>
      <c r="F7" s="4" t="s">
        <v>57</v>
      </c>
      <c r="G7" s="4" t="s">
        <v>54</v>
      </c>
      <c r="H7" s="75"/>
    </row>
    <row r="8" spans="1:8" ht="12.75">
      <c r="A8" s="53" t="s">
        <v>1</v>
      </c>
      <c r="B8" s="53" t="s">
        <v>2</v>
      </c>
      <c r="C8" s="52" t="s">
        <v>4</v>
      </c>
      <c r="D8" s="70" t="s">
        <v>53</v>
      </c>
      <c r="E8" s="70" t="s">
        <v>58</v>
      </c>
      <c r="F8" s="52" t="s">
        <v>46</v>
      </c>
      <c r="G8" s="52" t="s">
        <v>55</v>
      </c>
      <c r="H8" s="75"/>
    </row>
    <row r="9" spans="1:8" ht="12.75">
      <c r="A9" s="73"/>
      <c r="B9" s="73"/>
      <c r="C9" s="5"/>
      <c r="D9" s="36" t="s">
        <v>52</v>
      </c>
      <c r="E9" s="36" t="s">
        <v>56</v>
      </c>
      <c r="F9" s="6"/>
      <c r="G9" s="6" t="s">
        <v>56</v>
      </c>
      <c r="H9" s="75"/>
    </row>
    <row r="10" spans="1:8" ht="12.75">
      <c r="A10" s="77">
        <v>750</v>
      </c>
      <c r="B10" s="78">
        <v>75095</v>
      </c>
      <c r="C10" s="79" t="s">
        <v>35</v>
      </c>
      <c r="D10" s="74">
        <v>511779</v>
      </c>
      <c r="E10" s="76">
        <f>E12</f>
        <v>-511779</v>
      </c>
      <c r="F10" s="74">
        <v>0</v>
      </c>
      <c r="G10" s="66">
        <v>0</v>
      </c>
      <c r="H10" s="86"/>
    </row>
    <row r="11" spans="1:8" ht="12.75">
      <c r="A11" s="53"/>
      <c r="B11" s="52"/>
      <c r="C11" s="51" t="s">
        <v>36</v>
      </c>
      <c r="D11" s="85"/>
      <c r="E11" s="57"/>
      <c r="F11" s="54"/>
      <c r="G11" s="81"/>
      <c r="H11" s="55"/>
    </row>
    <row r="12" spans="1:8" ht="12.75">
      <c r="A12" s="53"/>
      <c r="B12" s="52"/>
      <c r="C12" s="51" t="s">
        <v>37</v>
      </c>
      <c r="D12" s="85">
        <v>511779</v>
      </c>
      <c r="E12" s="57">
        <v>-511779</v>
      </c>
      <c r="F12" s="57">
        <v>0</v>
      </c>
      <c r="G12" s="93">
        <v>0</v>
      </c>
      <c r="H12" s="67"/>
    </row>
    <row r="13" spans="1:8" ht="12.75">
      <c r="A13" s="61">
        <v>900</v>
      </c>
      <c r="B13" s="61">
        <v>90095</v>
      </c>
      <c r="C13" s="38" t="s">
        <v>43</v>
      </c>
      <c r="D13" s="80">
        <f>D17+D21+D27+D32+D38+D44</f>
        <v>1871995</v>
      </c>
      <c r="E13" s="58">
        <f>E27+E32+E38+E44</f>
        <v>-469063</v>
      </c>
      <c r="F13" s="59">
        <f>F17+F21+F27</f>
        <v>1402932</v>
      </c>
      <c r="G13" s="94">
        <f>G17+G21+G27</f>
        <v>1023488.69</v>
      </c>
      <c r="H13" s="87"/>
    </row>
    <row r="14" spans="1:8" ht="12.75">
      <c r="A14" s="48"/>
      <c r="B14" s="10"/>
      <c r="C14" s="10" t="s">
        <v>25</v>
      </c>
      <c r="D14" s="17"/>
      <c r="E14" s="16"/>
      <c r="F14" s="17"/>
      <c r="G14" s="31"/>
      <c r="H14" s="88"/>
    </row>
    <row r="15" spans="1:8" ht="12.75">
      <c r="A15" s="8"/>
      <c r="B15" s="7"/>
      <c r="C15" s="7" t="s">
        <v>26</v>
      </c>
      <c r="D15" s="20"/>
      <c r="E15" s="19"/>
      <c r="F15" s="20"/>
      <c r="G15" s="24"/>
      <c r="H15" s="88"/>
    </row>
    <row r="16" spans="1:8" ht="12.75">
      <c r="A16" s="8"/>
      <c r="B16" s="7"/>
      <c r="C16" s="7" t="s">
        <v>27</v>
      </c>
      <c r="D16" s="20"/>
      <c r="E16" s="19"/>
      <c r="F16" s="20"/>
      <c r="G16" s="24"/>
      <c r="H16" s="88"/>
    </row>
    <row r="17" spans="1:8" ht="12.75">
      <c r="A17" s="8"/>
      <c r="B17" s="7"/>
      <c r="C17" s="39" t="s">
        <v>66</v>
      </c>
      <c r="D17" s="23">
        <v>560000</v>
      </c>
      <c r="E17" s="22">
        <v>0</v>
      </c>
      <c r="F17" s="23">
        <v>560000</v>
      </c>
      <c r="G17" s="32">
        <v>381816.41</v>
      </c>
      <c r="H17" s="88"/>
    </row>
    <row r="18" spans="1:8" ht="12.75">
      <c r="A18" s="8"/>
      <c r="B18" s="8"/>
      <c r="C18" s="35" t="s">
        <v>5</v>
      </c>
      <c r="D18" s="9"/>
      <c r="E18" s="9"/>
      <c r="F18" s="20"/>
      <c r="G18" s="31"/>
      <c r="H18" s="88"/>
    </row>
    <row r="19" spans="1:8" ht="12.75">
      <c r="A19" s="8"/>
      <c r="B19" s="8"/>
      <c r="C19" s="35" t="s">
        <v>6</v>
      </c>
      <c r="D19" s="9"/>
      <c r="E19" s="9"/>
      <c r="F19" s="20"/>
      <c r="G19" s="24"/>
      <c r="H19" s="88"/>
    </row>
    <row r="20" spans="1:8" ht="12.75">
      <c r="A20" s="8"/>
      <c r="B20" s="8"/>
      <c r="C20" s="35" t="s">
        <v>7</v>
      </c>
      <c r="D20" s="9"/>
      <c r="E20" s="9"/>
      <c r="F20" s="20"/>
      <c r="G20" s="24"/>
      <c r="H20" s="88"/>
    </row>
    <row r="21" spans="1:8" ht="12.75">
      <c r="A21" s="8"/>
      <c r="B21" s="8"/>
      <c r="C21" s="35" t="s">
        <v>24</v>
      </c>
      <c r="D21" s="9">
        <v>761995</v>
      </c>
      <c r="E21" s="9">
        <v>0</v>
      </c>
      <c r="F21" s="20">
        <v>761995</v>
      </c>
      <c r="G21" s="24">
        <v>560735.29</v>
      </c>
      <c r="H21" s="88"/>
    </row>
    <row r="22" spans="1:8" ht="12.75">
      <c r="A22" s="8"/>
      <c r="B22" s="8"/>
      <c r="C22" s="120" t="s">
        <v>29</v>
      </c>
      <c r="D22" s="12"/>
      <c r="E22" s="12"/>
      <c r="F22" s="96"/>
      <c r="G22" s="104"/>
      <c r="H22" s="89"/>
    </row>
    <row r="23" spans="1:8" ht="12.75">
      <c r="A23" s="8"/>
      <c r="B23" s="7"/>
      <c r="C23" s="48" t="s">
        <v>5</v>
      </c>
      <c r="D23" s="16"/>
      <c r="E23" s="11"/>
      <c r="F23" s="11"/>
      <c r="G23" s="31"/>
      <c r="H23" s="88"/>
    </row>
    <row r="24" spans="1:8" ht="12.75">
      <c r="A24" s="8"/>
      <c r="B24" s="7"/>
      <c r="C24" s="8" t="s">
        <v>6</v>
      </c>
      <c r="D24" s="19"/>
      <c r="E24" s="9"/>
      <c r="F24" s="9"/>
      <c r="G24" s="24"/>
      <c r="H24" s="88"/>
    </row>
    <row r="25" spans="1:8" ht="12.75">
      <c r="A25" s="8"/>
      <c r="B25" s="7"/>
      <c r="C25" s="8" t="s">
        <v>7</v>
      </c>
      <c r="D25" s="19"/>
      <c r="E25" s="9"/>
      <c r="F25" s="9"/>
      <c r="G25" s="24"/>
      <c r="H25" s="88"/>
    </row>
    <row r="26" spans="1:8" ht="12.75">
      <c r="A26" s="8"/>
      <c r="B26" s="7"/>
      <c r="C26" s="8" t="s">
        <v>24</v>
      </c>
      <c r="D26" s="19"/>
      <c r="E26" s="9"/>
      <c r="F26" s="9"/>
      <c r="G26" s="24"/>
      <c r="H26" s="88"/>
    </row>
    <row r="27" spans="1:8" ht="12.75">
      <c r="A27" s="8"/>
      <c r="B27" s="7"/>
      <c r="C27" s="121" t="s">
        <v>30</v>
      </c>
      <c r="D27" s="19">
        <v>0</v>
      </c>
      <c r="E27" s="9">
        <v>80937</v>
      </c>
      <c r="F27" s="9">
        <v>80937</v>
      </c>
      <c r="G27" s="24">
        <v>80936.99</v>
      </c>
      <c r="H27" s="88"/>
    </row>
    <row r="28" spans="1:8" ht="12.75">
      <c r="A28" s="8"/>
      <c r="B28" s="7"/>
      <c r="C28" s="121" t="s">
        <v>65</v>
      </c>
      <c r="D28" s="109"/>
      <c r="E28" s="41">
        <v>80937</v>
      </c>
      <c r="F28" s="41"/>
      <c r="G28" s="92"/>
      <c r="H28" s="88"/>
    </row>
    <row r="29" spans="1:8" ht="12.75">
      <c r="A29" s="8"/>
      <c r="B29" s="7"/>
      <c r="C29" s="10" t="s">
        <v>5</v>
      </c>
      <c r="D29" s="11"/>
      <c r="E29" s="11"/>
      <c r="F29" s="11"/>
      <c r="G29" s="31"/>
      <c r="H29" s="88"/>
    </row>
    <row r="30" spans="1:8" ht="12.75">
      <c r="A30" s="8"/>
      <c r="B30" s="7"/>
      <c r="C30" s="7" t="s">
        <v>6</v>
      </c>
      <c r="D30" s="9"/>
      <c r="E30" s="9"/>
      <c r="F30" s="9"/>
      <c r="G30" s="24"/>
      <c r="H30" s="88"/>
    </row>
    <row r="31" spans="1:8" ht="12.75">
      <c r="A31" s="8"/>
      <c r="B31" s="7"/>
      <c r="C31" s="7" t="s">
        <v>7</v>
      </c>
      <c r="D31" s="9"/>
      <c r="E31" s="9"/>
      <c r="F31" s="9"/>
      <c r="G31" s="24"/>
      <c r="H31" s="88"/>
    </row>
    <row r="32" spans="1:8" ht="12.75">
      <c r="A32" s="8"/>
      <c r="B32" s="7"/>
      <c r="C32" s="7" t="s">
        <v>44</v>
      </c>
      <c r="D32" s="9">
        <v>250000</v>
      </c>
      <c r="E32" s="9">
        <v>-250000</v>
      </c>
      <c r="F32" s="9">
        <v>0</v>
      </c>
      <c r="G32" s="24">
        <v>0</v>
      </c>
      <c r="H32" s="88"/>
    </row>
    <row r="33" spans="1:8" ht="12.75">
      <c r="A33" s="8"/>
      <c r="B33" s="7"/>
      <c r="C33" s="123" t="s">
        <v>31</v>
      </c>
      <c r="D33" s="9"/>
      <c r="E33" s="9"/>
      <c r="F33" s="9"/>
      <c r="G33" s="24"/>
      <c r="H33" s="88"/>
    </row>
    <row r="34" spans="1:8" ht="12.75">
      <c r="A34" s="8"/>
      <c r="B34" s="7"/>
      <c r="C34" s="123" t="s">
        <v>67</v>
      </c>
      <c r="D34" s="41"/>
      <c r="E34" s="41">
        <v>-250000</v>
      </c>
      <c r="F34" s="41"/>
      <c r="G34" s="91"/>
      <c r="H34" s="88"/>
    </row>
    <row r="35" spans="1:8" ht="12.75">
      <c r="A35" s="8"/>
      <c r="B35" s="7"/>
      <c r="C35" s="10" t="s">
        <v>5</v>
      </c>
      <c r="D35" s="11"/>
      <c r="E35" s="11"/>
      <c r="F35" s="17"/>
      <c r="G35" s="37"/>
      <c r="H35" s="88"/>
    </row>
    <row r="36" spans="1:8" ht="12.75">
      <c r="A36" s="8"/>
      <c r="B36" s="7"/>
      <c r="C36" s="7" t="s">
        <v>6</v>
      </c>
      <c r="D36" s="9"/>
      <c r="E36" s="9"/>
      <c r="F36" s="20"/>
      <c r="G36" s="37"/>
      <c r="H36" s="88"/>
    </row>
    <row r="37" spans="1:8" ht="12.75">
      <c r="A37" s="8"/>
      <c r="B37" s="7"/>
      <c r="C37" s="7" t="s">
        <v>7</v>
      </c>
      <c r="D37" s="9"/>
      <c r="E37" s="9"/>
      <c r="F37" s="20"/>
      <c r="G37" s="37"/>
      <c r="H37" s="88"/>
    </row>
    <row r="38" spans="1:8" ht="12.75">
      <c r="A38" s="8"/>
      <c r="B38" s="7"/>
      <c r="C38" s="7" t="s">
        <v>24</v>
      </c>
      <c r="D38" s="9">
        <v>200000</v>
      </c>
      <c r="E38" s="9">
        <v>-200000</v>
      </c>
      <c r="F38" s="20">
        <v>0</v>
      </c>
      <c r="G38" s="37">
        <v>0</v>
      </c>
      <c r="H38" s="88"/>
    </row>
    <row r="39" spans="1:8" ht="12.75">
      <c r="A39" s="8"/>
      <c r="B39" s="7"/>
      <c r="C39" s="123" t="s">
        <v>32</v>
      </c>
      <c r="D39" s="41"/>
      <c r="E39" s="41"/>
      <c r="F39" s="99"/>
      <c r="G39" s="124"/>
      <c r="H39" s="90"/>
    </row>
    <row r="40" spans="1:8" ht="12.75">
      <c r="A40" s="8"/>
      <c r="B40" s="7"/>
      <c r="C40" s="123" t="s">
        <v>67</v>
      </c>
      <c r="D40" s="41"/>
      <c r="E40" s="41">
        <v>-200000</v>
      </c>
      <c r="F40" s="99"/>
      <c r="G40" s="124"/>
      <c r="H40" s="90"/>
    </row>
    <row r="41" spans="1:8" ht="12.75">
      <c r="A41" s="8"/>
      <c r="B41" s="7"/>
      <c r="C41" s="48" t="s">
        <v>5</v>
      </c>
      <c r="D41" s="43"/>
      <c r="E41" s="43"/>
      <c r="F41" s="98"/>
      <c r="G41" s="125"/>
      <c r="H41" s="90"/>
    </row>
    <row r="42" spans="1:8" ht="12.75">
      <c r="A42" s="8"/>
      <c r="B42" s="7"/>
      <c r="C42" s="8" t="s">
        <v>6</v>
      </c>
      <c r="D42" s="41"/>
      <c r="E42" s="41"/>
      <c r="F42" s="99"/>
      <c r="G42" s="124"/>
      <c r="H42" s="90"/>
    </row>
    <row r="43" spans="1:8" ht="12.75">
      <c r="A43" s="8"/>
      <c r="B43" s="7"/>
      <c r="C43" s="8" t="s">
        <v>7</v>
      </c>
      <c r="D43" s="41"/>
      <c r="E43" s="41"/>
      <c r="F43" s="99"/>
      <c r="G43" s="124"/>
      <c r="H43" s="90"/>
    </row>
    <row r="44" spans="1:8" ht="12.75">
      <c r="A44" s="8"/>
      <c r="B44" s="7"/>
      <c r="C44" s="8" t="s">
        <v>24</v>
      </c>
      <c r="D44" s="9">
        <v>100000</v>
      </c>
      <c r="E44" s="9">
        <v>-100000</v>
      </c>
      <c r="F44" s="20">
        <v>0</v>
      </c>
      <c r="G44" s="37">
        <v>0</v>
      </c>
      <c r="H44" s="88"/>
    </row>
    <row r="45" spans="1:8" ht="12.75">
      <c r="A45" s="8"/>
      <c r="B45" s="7"/>
      <c r="C45" s="121" t="s">
        <v>45</v>
      </c>
      <c r="D45" s="9"/>
      <c r="E45" s="9"/>
      <c r="F45" s="20"/>
      <c r="G45" s="37"/>
      <c r="H45" s="88"/>
    </row>
    <row r="46" spans="1:8" ht="12.75">
      <c r="A46" s="8"/>
      <c r="B46" s="7"/>
      <c r="C46" s="122" t="s">
        <v>67</v>
      </c>
      <c r="D46" s="13"/>
      <c r="E46" s="42">
        <v>-100000</v>
      </c>
      <c r="F46" s="23"/>
      <c r="G46" s="37"/>
      <c r="H46" s="88"/>
    </row>
    <row r="47" spans="1:8" ht="12.75">
      <c r="A47" s="34"/>
      <c r="B47" s="34"/>
      <c r="C47" s="44" t="s">
        <v>8</v>
      </c>
      <c r="D47" s="14">
        <f>D13+D10</f>
        <v>2383774</v>
      </c>
      <c r="E47" s="14">
        <f>E13+E10</f>
        <v>-980842</v>
      </c>
      <c r="F47" s="14">
        <f>F13</f>
        <v>1402932</v>
      </c>
      <c r="G47" s="95">
        <f>G10+G13</f>
        <v>1023488.69</v>
      </c>
      <c r="H47" s="65"/>
    </row>
    <row r="48" spans="1:8" ht="12.75">
      <c r="A48" s="62"/>
      <c r="B48" s="62"/>
      <c r="C48" s="62"/>
      <c r="D48" s="64"/>
      <c r="E48" s="64"/>
      <c r="F48" s="63"/>
      <c r="G48" s="63"/>
      <c r="H48" s="65"/>
    </row>
    <row r="49" spans="1:8" ht="12.75">
      <c r="A49" s="35" t="s">
        <v>38</v>
      </c>
      <c r="B49" s="35"/>
      <c r="C49" s="35"/>
      <c r="D49" s="50"/>
      <c r="E49" s="50"/>
      <c r="F49" s="49"/>
      <c r="G49" s="49"/>
      <c r="H49" s="60"/>
    </row>
    <row r="50" spans="1:8" ht="12.75">
      <c r="A50" s="35" t="s">
        <v>39</v>
      </c>
      <c r="B50" s="35"/>
      <c r="C50" s="35"/>
      <c r="D50" s="50"/>
      <c r="E50" s="50"/>
      <c r="F50" s="49"/>
      <c r="G50" s="49"/>
      <c r="H50" s="60"/>
    </row>
    <row r="51" spans="1:8" ht="12.75">
      <c r="A51" s="35" t="s">
        <v>40</v>
      </c>
      <c r="B51" s="35"/>
      <c r="C51" s="35"/>
      <c r="D51" s="50"/>
      <c r="E51" s="50"/>
      <c r="F51" s="49"/>
      <c r="G51" s="49"/>
      <c r="H51" s="60"/>
    </row>
    <row r="52" spans="1:8" ht="12.75">
      <c r="A52" s="35"/>
      <c r="B52" s="35"/>
      <c r="C52" s="35"/>
      <c r="D52" s="50"/>
      <c r="E52" s="50"/>
      <c r="F52" s="49"/>
      <c r="G52" s="49"/>
      <c r="H52" s="60"/>
    </row>
    <row r="53" spans="1:8" ht="12.75">
      <c r="A53" s="35"/>
      <c r="B53" s="35"/>
      <c r="C53" s="35"/>
      <c r="D53" s="50"/>
      <c r="E53" s="50"/>
      <c r="F53" s="49"/>
      <c r="G53" s="49"/>
      <c r="H53" s="60"/>
    </row>
    <row r="54" spans="1:8" ht="12.75">
      <c r="A54" s="35"/>
      <c r="B54" s="35"/>
      <c r="C54" s="35"/>
      <c r="D54" s="50"/>
      <c r="E54" s="50"/>
      <c r="F54" s="49"/>
      <c r="G54" s="49"/>
      <c r="H54" s="60"/>
    </row>
    <row r="55" spans="1:8" ht="12.75">
      <c r="A55" s="35"/>
      <c r="B55" s="35"/>
      <c r="C55" s="35"/>
      <c r="D55" s="50"/>
      <c r="E55" s="50"/>
      <c r="F55" s="49"/>
      <c r="G55" s="49"/>
      <c r="H55" s="60"/>
    </row>
    <row r="56" spans="1:8" ht="12.75">
      <c r="A56" s="35"/>
      <c r="B56" s="35"/>
      <c r="C56" s="35"/>
      <c r="D56" s="50"/>
      <c r="E56" s="50"/>
      <c r="F56" s="49"/>
      <c r="G56" s="49"/>
      <c r="H56" s="60"/>
    </row>
    <row r="57" spans="1:8" ht="12.75">
      <c r="A57" s="35"/>
      <c r="B57" s="35"/>
      <c r="C57" s="35"/>
      <c r="D57" s="50"/>
      <c r="E57" s="50"/>
      <c r="F57" s="49"/>
      <c r="G57" s="49"/>
      <c r="H57" s="60"/>
    </row>
    <row r="58" spans="1:8" ht="12.75">
      <c r="A58" s="35"/>
      <c r="B58" s="35"/>
      <c r="C58" s="35"/>
      <c r="D58" s="50"/>
      <c r="E58" s="50"/>
      <c r="F58" s="49"/>
      <c r="G58" s="49"/>
      <c r="H58" s="60"/>
    </row>
    <row r="59" spans="1:8" ht="12.75">
      <c r="A59" s="35"/>
      <c r="B59" s="35"/>
      <c r="C59" s="35"/>
      <c r="D59" s="50"/>
      <c r="E59" s="50"/>
      <c r="F59" s="49"/>
      <c r="G59" s="49"/>
      <c r="H59" s="60"/>
    </row>
    <row r="60" spans="1:8" ht="12.75">
      <c r="A60" s="35"/>
      <c r="B60" s="35"/>
      <c r="C60" s="35"/>
      <c r="D60" s="50"/>
      <c r="E60" s="50"/>
      <c r="F60" s="49"/>
      <c r="G60" s="49"/>
      <c r="H60" s="60"/>
    </row>
    <row r="61" spans="1:8" ht="12.75">
      <c r="A61" s="35"/>
      <c r="B61" s="35"/>
      <c r="C61" s="35"/>
      <c r="D61" s="50"/>
      <c r="E61" s="50"/>
      <c r="F61" s="49"/>
      <c r="G61" s="49"/>
      <c r="H61" s="60"/>
    </row>
    <row r="62" spans="1:8" ht="12.75">
      <c r="A62" s="35"/>
      <c r="B62" s="35"/>
      <c r="C62" s="35"/>
      <c r="D62" s="50"/>
      <c r="E62" s="19" t="s">
        <v>47</v>
      </c>
      <c r="F62" s="21"/>
      <c r="G62" s="49"/>
      <c r="H62" s="60"/>
    </row>
    <row r="63" spans="1:8" ht="12.75">
      <c r="A63" s="72"/>
      <c r="B63" s="72"/>
      <c r="C63" s="4" t="s">
        <v>3</v>
      </c>
      <c r="D63" s="33" t="s">
        <v>51</v>
      </c>
      <c r="E63" s="33" t="s">
        <v>59</v>
      </c>
      <c r="F63" s="4" t="s">
        <v>57</v>
      </c>
      <c r="G63" s="4" t="s">
        <v>54</v>
      </c>
      <c r="H63" s="101"/>
    </row>
    <row r="64" spans="1:8" ht="12.75">
      <c r="A64" s="53" t="s">
        <v>1</v>
      </c>
      <c r="B64" s="53" t="s">
        <v>2</v>
      </c>
      <c r="C64" s="52" t="s">
        <v>4</v>
      </c>
      <c r="D64" s="70" t="s">
        <v>53</v>
      </c>
      <c r="E64" s="70" t="s">
        <v>58</v>
      </c>
      <c r="F64" s="52" t="s">
        <v>46</v>
      </c>
      <c r="G64" s="52" t="s">
        <v>55</v>
      </c>
      <c r="H64" s="101"/>
    </row>
    <row r="65" spans="1:8" ht="12.75">
      <c r="A65" s="73"/>
      <c r="B65" s="73"/>
      <c r="C65" s="5"/>
      <c r="D65" s="36" t="s">
        <v>52</v>
      </c>
      <c r="E65" s="36" t="s">
        <v>56</v>
      </c>
      <c r="F65" s="6"/>
      <c r="G65" s="6" t="s">
        <v>56</v>
      </c>
      <c r="H65" s="101"/>
    </row>
    <row r="66" spans="1:8" ht="12.75">
      <c r="A66" s="118">
        <v>750</v>
      </c>
      <c r="B66" s="119">
        <v>75075</v>
      </c>
      <c r="C66" s="107" t="s">
        <v>68</v>
      </c>
      <c r="D66" s="130"/>
      <c r="E66" s="126"/>
      <c r="F66" s="127"/>
      <c r="G66" s="128"/>
      <c r="H66" s="101"/>
    </row>
    <row r="67" spans="1:8" ht="12.75">
      <c r="A67" s="53"/>
      <c r="B67" s="52"/>
      <c r="C67" s="105" t="s">
        <v>69</v>
      </c>
      <c r="D67" s="68"/>
      <c r="E67" s="67"/>
      <c r="F67" s="57"/>
      <c r="G67" s="129"/>
      <c r="H67" s="101"/>
    </row>
    <row r="68" spans="1:8" ht="12.75">
      <c r="A68" s="53"/>
      <c r="B68" s="52"/>
      <c r="C68" s="105" t="s">
        <v>70</v>
      </c>
      <c r="D68" s="68">
        <v>0</v>
      </c>
      <c r="E68" s="67">
        <v>28426</v>
      </c>
      <c r="F68" s="57">
        <v>28426</v>
      </c>
      <c r="G68" s="129">
        <v>28425.99</v>
      </c>
      <c r="H68" s="101"/>
    </row>
    <row r="69" spans="1:8" ht="12.75">
      <c r="A69" s="53"/>
      <c r="B69" s="52"/>
      <c r="C69" s="131" t="s">
        <v>71</v>
      </c>
      <c r="D69" s="132"/>
      <c r="E69" s="133">
        <v>28426</v>
      </c>
      <c r="F69" s="134"/>
      <c r="G69" s="135"/>
      <c r="H69" s="101"/>
    </row>
    <row r="70" spans="1:8" ht="12.75">
      <c r="A70" s="53"/>
      <c r="B70" s="52"/>
      <c r="C70" s="105"/>
      <c r="D70" s="68"/>
      <c r="E70" s="67"/>
      <c r="F70" s="57"/>
      <c r="G70" s="129"/>
      <c r="H70" s="101"/>
    </row>
    <row r="71" spans="1:8" ht="12.75">
      <c r="A71" s="53"/>
      <c r="B71" s="6"/>
      <c r="C71" s="136" t="s">
        <v>72</v>
      </c>
      <c r="D71" s="137">
        <v>0</v>
      </c>
      <c r="E71" s="56">
        <v>28426</v>
      </c>
      <c r="F71" s="66">
        <v>28426</v>
      </c>
      <c r="G71" s="138">
        <v>28425.99</v>
      </c>
      <c r="H71" s="101"/>
    </row>
    <row r="72" spans="1:8" ht="12.75">
      <c r="A72" s="69">
        <v>853</v>
      </c>
      <c r="B72" s="106">
        <v>85395</v>
      </c>
      <c r="C72" s="18" t="s">
        <v>41</v>
      </c>
      <c r="D72" s="20"/>
      <c r="E72" s="19"/>
      <c r="F72" s="20"/>
      <c r="G72" s="37"/>
      <c r="H72" s="88"/>
    </row>
    <row r="73" spans="1:8" ht="12.75">
      <c r="A73" s="7"/>
      <c r="B73" s="8"/>
      <c r="C73" s="18" t="s">
        <v>42</v>
      </c>
      <c r="D73" s="20"/>
      <c r="E73" s="19"/>
      <c r="F73" s="20"/>
      <c r="G73" s="37"/>
      <c r="H73" s="88"/>
    </row>
    <row r="74" spans="1:8" ht="12.75">
      <c r="A74" s="7"/>
      <c r="B74" s="8"/>
      <c r="C74" s="18" t="s">
        <v>15</v>
      </c>
      <c r="D74" s="20"/>
      <c r="E74" s="19"/>
      <c r="F74" s="20"/>
      <c r="G74" s="37"/>
      <c r="H74" s="88"/>
    </row>
    <row r="75" spans="1:8" ht="12.75">
      <c r="A75" s="7"/>
      <c r="B75" s="8"/>
      <c r="C75" s="18" t="s">
        <v>16</v>
      </c>
      <c r="D75" s="20">
        <v>0</v>
      </c>
      <c r="E75" s="19">
        <v>33946</v>
      </c>
      <c r="F75" s="20">
        <v>33946</v>
      </c>
      <c r="G75" s="37">
        <v>33946</v>
      </c>
      <c r="H75" s="88"/>
    </row>
    <row r="76" spans="1:8" ht="12.75">
      <c r="A76" s="7"/>
      <c r="B76" s="8"/>
      <c r="C76" s="108" t="s">
        <v>60</v>
      </c>
      <c r="D76" s="99"/>
      <c r="E76" s="109">
        <v>30000</v>
      </c>
      <c r="F76" s="110"/>
      <c r="G76" s="111"/>
      <c r="H76" s="88"/>
    </row>
    <row r="77" spans="1:8" ht="12.75">
      <c r="A77" s="7"/>
      <c r="B77" s="8"/>
      <c r="C77" s="108" t="s">
        <v>61</v>
      </c>
      <c r="D77" s="99"/>
      <c r="E77" s="109">
        <v>3946</v>
      </c>
      <c r="F77" s="110"/>
      <c r="G77" s="111"/>
      <c r="H77" s="88"/>
    </row>
    <row r="78" spans="1:8" ht="12.75">
      <c r="A78" s="7"/>
      <c r="B78" s="8"/>
      <c r="C78" s="15" t="s">
        <v>9</v>
      </c>
      <c r="D78" s="17"/>
      <c r="E78" s="16"/>
      <c r="F78" s="17"/>
      <c r="G78" s="40"/>
      <c r="H78" s="88"/>
    </row>
    <row r="79" spans="1:8" ht="12.75">
      <c r="A79" s="7"/>
      <c r="B79" s="8"/>
      <c r="C79" s="18" t="s">
        <v>10</v>
      </c>
      <c r="D79" s="20"/>
      <c r="E79" s="19"/>
      <c r="F79" s="20"/>
      <c r="G79" s="37"/>
      <c r="H79" s="88"/>
    </row>
    <row r="80" spans="1:8" ht="12.75">
      <c r="A80" s="7"/>
      <c r="B80" s="8"/>
      <c r="C80" s="18" t="s">
        <v>11</v>
      </c>
      <c r="D80" s="20"/>
      <c r="E80" s="19"/>
      <c r="F80" s="20"/>
      <c r="G80" s="37"/>
      <c r="H80" s="88"/>
    </row>
    <row r="81" spans="1:8" ht="12.75">
      <c r="A81" s="7"/>
      <c r="B81" s="8"/>
      <c r="C81" s="18" t="s">
        <v>12</v>
      </c>
      <c r="D81" s="20"/>
      <c r="E81" s="19"/>
      <c r="F81" s="20"/>
      <c r="G81" s="37"/>
      <c r="H81" s="88"/>
    </row>
    <row r="82" spans="1:8" ht="12.75">
      <c r="A82" s="7"/>
      <c r="B82" s="8"/>
      <c r="C82" s="18" t="s">
        <v>13</v>
      </c>
      <c r="D82" s="20"/>
      <c r="E82" s="19"/>
      <c r="F82" s="20"/>
      <c r="G82" s="37"/>
      <c r="H82" s="88"/>
    </row>
    <row r="83" spans="1:8" ht="12.75">
      <c r="A83" s="7"/>
      <c r="B83" s="8"/>
      <c r="C83" s="18" t="s">
        <v>62</v>
      </c>
      <c r="D83" s="20"/>
      <c r="E83" s="19">
        <v>504838</v>
      </c>
      <c r="F83" s="20">
        <v>504838</v>
      </c>
      <c r="G83" s="37">
        <v>366276.12</v>
      </c>
      <c r="H83" s="88"/>
    </row>
    <row r="84" spans="1:8" ht="12.75">
      <c r="A84" s="7"/>
      <c r="B84" s="8"/>
      <c r="C84" s="108" t="s">
        <v>63</v>
      </c>
      <c r="D84" s="97">
        <v>0</v>
      </c>
      <c r="E84" s="112">
        <v>504838</v>
      </c>
      <c r="F84" s="97"/>
      <c r="G84" s="113"/>
      <c r="H84" s="88"/>
    </row>
    <row r="85" spans="1:8" ht="12.75">
      <c r="A85" s="7"/>
      <c r="B85" s="8"/>
      <c r="C85" s="115" t="s">
        <v>17</v>
      </c>
      <c r="D85" s="17"/>
      <c r="E85" s="28"/>
      <c r="F85" s="9"/>
      <c r="G85" s="24"/>
      <c r="H85" s="88"/>
    </row>
    <row r="86" spans="1:8" ht="12.75">
      <c r="A86" s="7"/>
      <c r="B86" s="8"/>
      <c r="C86" s="116" t="s">
        <v>18</v>
      </c>
      <c r="D86" s="20"/>
      <c r="E86" s="28"/>
      <c r="F86" s="9"/>
      <c r="G86" s="24"/>
      <c r="H86" s="88"/>
    </row>
    <row r="87" spans="1:8" ht="12.75">
      <c r="A87" s="7"/>
      <c r="B87" s="8"/>
      <c r="C87" s="116" t="s">
        <v>19</v>
      </c>
      <c r="D87" s="20"/>
      <c r="E87" s="28"/>
      <c r="F87" s="9"/>
      <c r="G87" s="24"/>
      <c r="H87" s="88"/>
    </row>
    <row r="88" spans="1:8" ht="12.75">
      <c r="A88" s="7"/>
      <c r="B88" s="8"/>
      <c r="C88" s="116" t="s">
        <v>20</v>
      </c>
      <c r="D88" s="20"/>
      <c r="E88" s="28"/>
      <c r="F88" s="9"/>
      <c r="G88" s="24"/>
      <c r="H88" s="88"/>
    </row>
    <row r="89" spans="1:8" ht="12.75">
      <c r="A89" s="7"/>
      <c r="B89" s="8"/>
      <c r="C89" s="116" t="s">
        <v>21</v>
      </c>
      <c r="D89" s="20">
        <v>546099</v>
      </c>
      <c r="E89" s="28">
        <v>209016</v>
      </c>
      <c r="F89" s="9">
        <v>755115</v>
      </c>
      <c r="G89" s="24">
        <v>690605.64</v>
      </c>
      <c r="H89" s="88"/>
    </row>
    <row r="90" spans="1:8" ht="12.75">
      <c r="A90" s="7"/>
      <c r="B90" s="8"/>
      <c r="C90" s="117" t="s">
        <v>64</v>
      </c>
      <c r="D90" s="97"/>
      <c r="E90" s="114">
        <v>209016</v>
      </c>
      <c r="F90" s="41"/>
      <c r="G90" s="92"/>
      <c r="H90" s="88"/>
    </row>
    <row r="91" spans="1:8" ht="12.75">
      <c r="A91" s="47"/>
      <c r="B91" s="25"/>
      <c r="C91" s="45" t="s">
        <v>22</v>
      </c>
      <c r="D91" s="82">
        <f>D89</f>
        <v>546099</v>
      </c>
      <c r="E91" s="29">
        <f>E75+E83+E89</f>
        <v>747800</v>
      </c>
      <c r="F91" s="29">
        <f>F75+F83+F89</f>
        <v>1293899</v>
      </c>
      <c r="G91" s="30">
        <f>G75+G83+G89</f>
        <v>1090827.76</v>
      </c>
      <c r="H91" s="102"/>
    </row>
    <row r="92" spans="1:8" ht="21" customHeight="1">
      <c r="A92" s="46"/>
      <c r="B92" s="46"/>
      <c r="C92" s="26" t="s">
        <v>14</v>
      </c>
      <c r="D92" s="27">
        <f>D47+D71+D91</f>
        <v>2929873</v>
      </c>
      <c r="E92" s="27">
        <f>E47+E71+E91</f>
        <v>-204616</v>
      </c>
      <c r="F92" s="27">
        <f>F47+F71+F91</f>
        <v>2725257</v>
      </c>
      <c r="G92" s="100">
        <f>G47+G71+G91</f>
        <v>2142742.44</v>
      </c>
      <c r="H92" s="103"/>
    </row>
    <row r="93" spans="4:6" ht="12.75">
      <c r="D93" s="83"/>
      <c r="E93" s="1"/>
      <c r="F93" s="84"/>
    </row>
    <row r="94" spans="4:6" ht="12.75">
      <c r="D94" s="83"/>
      <c r="F94" s="84"/>
    </row>
    <row r="95" spans="4:6" ht="12.75">
      <c r="D95" s="83"/>
      <c r="F95" s="84"/>
    </row>
    <row r="96" spans="4:6" ht="12.75">
      <c r="D96" s="83"/>
      <c r="F96" s="84"/>
    </row>
    <row r="97" spans="4:6" ht="12.75">
      <c r="D97" s="83"/>
      <c r="F97" s="84"/>
    </row>
    <row r="98" spans="4:6" ht="12.75">
      <c r="D98" s="83"/>
      <c r="F98" s="84"/>
    </row>
    <row r="99" spans="4:6" ht="12.75">
      <c r="D99" s="83"/>
      <c r="F99" s="84"/>
    </row>
    <row r="100" spans="4:6" ht="12.75">
      <c r="D100" s="83"/>
      <c r="F100" s="84"/>
    </row>
    <row r="101" spans="4:6" ht="12.75">
      <c r="D101" s="83"/>
      <c r="F101" s="84"/>
    </row>
    <row r="102" spans="4:6" ht="12.75">
      <c r="D102" s="83"/>
      <c r="F102" s="84"/>
    </row>
    <row r="103" spans="4:6" ht="12.75">
      <c r="D103" s="83"/>
      <c r="F103" s="84"/>
    </row>
    <row r="104" spans="4:6" ht="12.75">
      <c r="D104" s="83"/>
      <c r="F104" s="84"/>
    </row>
    <row r="105" spans="4:6" ht="12.75">
      <c r="D105" s="83"/>
      <c r="F105" s="84"/>
    </row>
    <row r="106" spans="4:6" ht="12.75">
      <c r="D106" s="83"/>
      <c r="F106" s="84"/>
    </row>
    <row r="107" spans="4:6" ht="12.75">
      <c r="D107" s="83"/>
      <c r="F107" s="84"/>
    </row>
    <row r="108" spans="4:6" ht="12.75">
      <c r="D108" s="83"/>
      <c r="F108" s="84"/>
    </row>
    <row r="109" spans="4:6" ht="12.75">
      <c r="D109" s="83"/>
      <c r="F109" s="84"/>
    </row>
    <row r="110" spans="4:6" ht="12.75">
      <c r="D110" s="83"/>
      <c r="F110" s="84"/>
    </row>
    <row r="111" spans="4:6" ht="12.75">
      <c r="D111" s="83"/>
      <c r="F111" s="84"/>
    </row>
    <row r="112" ht="12.75">
      <c r="D112" s="83"/>
    </row>
    <row r="113" ht="12.75">
      <c r="D113" s="83"/>
    </row>
    <row r="114" ht="12.75">
      <c r="D114" s="83"/>
    </row>
    <row r="115" ht="12.75">
      <c r="D115" s="83"/>
    </row>
    <row r="116" ht="12.75">
      <c r="D116" s="83"/>
    </row>
    <row r="117" ht="12.75">
      <c r="D117" s="83"/>
    </row>
    <row r="118" ht="12.75">
      <c r="D118" s="83"/>
    </row>
    <row r="119" ht="12.75">
      <c r="D119" s="83"/>
    </row>
    <row r="120" ht="12.75">
      <c r="D120" s="83"/>
    </row>
    <row r="121" ht="12.75">
      <c r="D121" s="83"/>
    </row>
    <row r="122" ht="12.75">
      <c r="D122" s="83"/>
    </row>
    <row r="123" ht="12.75">
      <c r="D123" s="83"/>
    </row>
    <row r="124" spans="4:5" ht="12.75">
      <c r="D124" s="83"/>
      <c r="E124" s="2" t="s">
        <v>48</v>
      </c>
    </row>
    <row r="125" ht="12.75">
      <c r="D125" s="83"/>
    </row>
    <row r="126" ht="12.75">
      <c r="D126" s="83"/>
    </row>
    <row r="127" ht="12.75">
      <c r="D127" s="83"/>
    </row>
    <row r="128" ht="12.75">
      <c r="D128" s="83"/>
    </row>
    <row r="129" ht="12.75">
      <c r="D129" s="83"/>
    </row>
    <row r="130" ht="12.75">
      <c r="D130" s="83"/>
    </row>
    <row r="131" ht="12.75">
      <c r="D131" s="83"/>
    </row>
    <row r="132" ht="12.75">
      <c r="D132" s="83"/>
    </row>
    <row r="133" ht="12.75">
      <c r="D133" s="83"/>
    </row>
  </sheetData>
  <sheetProtection/>
  <printOptions/>
  <pageMargins left="0.5" right="0.15" top="0.32" bottom="0.46" header="0.27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5">
      <selection activeCell="F46" sqref="F46"/>
    </sheetView>
  </sheetViews>
  <sheetFormatPr defaultColWidth="9.140625" defaultRowHeight="12.75"/>
  <cols>
    <col min="1" max="1" width="5.7109375" style="139" customWidth="1"/>
    <col min="2" max="2" width="29.28125" style="139" customWidth="1"/>
    <col min="3" max="3" width="23.7109375" style="139" customWidth="1"/>
    <col min="4" max="4" width="7.00390625" style="139" customWidth="1"/>
    <col min="5" max="5" width="8.00390625" style="139" customWidth="1"/>
    <col min="6" max="6" width="15.28125" style="139" customWidth="1"/>
    <col min="7" max="7" width="14.7109375" style="139" customWidth="1"/>
    <col min="8" max="8" width="11.8515625" style="139" customWidth="1"/>
    <col min="9" max="9" width="9.8515625" style="139" customWidth="1"/>
  </cols>
  <sheetData>
    <row r="1" ht="12.75">
      <c r="G1" s="139" t="s">
        <v>73</v>
      </c>
    </row>
    <row r="2" ht="12.75">
      <c r="G2" s="140" t="s">
        <v>74</v>
      </c>
    </row>
    <row r="3" ht="14.25">
      <c r="A3" s="141" t="s">
        <v>75</v>
      </c>
    </row>
    <row r="5" spans="1:9" ht="12.75">
      <c r="A5" s="142" t="s">
        <v>76</v>
      </c>
      <c r="B5" s="142" t="s">
        <v>77</v>
      </c>
      <c r="C5" s="142" t="s">
        <v>78</v>
      </c>
      <c r="D5" s="142" t="s">
        <v>79</v>
      </c>
      <c r="E5" s="143"/>
      <c r="F5" s="142" t="s">
        <v>80</v>
      </c>
      <c r="G5" s="142" t="s">
        <v>81</v>
      </c>
      <c r="H5" s="142" t="s">
        <v>82</v>
      </c>
      <c r="I5" s="142" t="s">
        <v>83</v>
      </c>
    </row>
    <row r="6" spans="1:9" ht="12.75">
      <c r="A6" s="142"/>
      <c r="B6" s="142"/>
      <c r="C6" s="142"/>
      <c r="D6" s="144" t="s">
        <v>84</v>
      </c>
      <c r="E6" s="144" t="s">
        <v>85</v>
      </c>
      <c r="F6" s="143"/>
      <c r="G6" s="143"/>
      <c r="H6" s="143"/>
      <c r="I6" s="143"/>
    </row>
    <row r="7" spans="1:9" ht="12.75">
      <c r="A7" s="145">
        <v>1</v>
      </c>
      <c r="B7" s="145">
        <v>2</v>
      </c>
      <c r="C7" s="145">
        <v>3</v>
      </c>
      <c r="D7" s="145">
        <v>4</v>
      </c>
      <c r="E7" s="145">
        <v>5</v>
      </c>
      <c r="F7" s="145">
        <v>6</v>
      </c>
      <c r="G7" s="145">
        <v>7</v>
      </c>
      <c r="H7" s="145">
        <v>8</v>
      </c>
      <c r="I7" s="145">
        <v>9</v>
      </c>
    </row>
    <row r="8" spans="1:9" ht="15">
      <c r="A8" s="146">
        <v>1</v>
      </c>
      <c r="B8" s="147" t="s">
        <v>86</v>
      </c>
      <c r="C8" s="148"/>
      <c r="D8" s="148"/>
      <c r="E8" s="148"/>
      <c r="F8" s="149">
        <f aca="true" t="shared" si="0" ref="F8:H9">F11</f>
        <v>6131563.77</v>
      </c>
      <c r="G8" s="149">
        <f t="shared" si="0"/>
        <v>19430908</v>
      </c>
      <c r="H8" s="149">
        <f t="shared" si="0"/>
        <v>2561097.16</v>
      </c>
      <c r="I8" s="149">
        <f>(H8+F8)/G8*100</f>
        <v>44.736256946921884</v>
      </c>
    </row>
    <row r="9" spans="1:9" ht="12.75">
      <c r="A9" s="144" t="s">
        <v>87</v>
      </c>
      <c r="B9" s="150" t="s">
        <v>88</v>
      </c>
      <c r="C9" s="151"/>
      <c r="D9" s="151"/>
      <c r="E9" s="151"/>
      <c r="F9" s="152">
        <f t="shared" si="0"/>
        <v>1231346.18</v>
      </c>
      <c r="G9" s="152">
        <f t="shared" si="0"/>
        <v>2878286</v>
      </c>
      <c r="H9" s="152">
        <f t="shared" si="0"/>
        <v>1090827.76</v>
      </c>
      <c r="I9" s="152">
        <f>(H9+F9)/G9*100</f>
        <v>80.6790548263793</v>
      </c>
    </row>
    <row r="10" spans="1:9" ht="12.75">
      <c r="A10" s="144" t="s">
        <v>89</v>
      </c>
      <c r="B10" s="150" t="s">
        <v>90</v>
      </c>
      <c r="C10" s="151"/>
      <c r="D10" s="151"/>
      <c r="E10" s="151"/>
      <c r="F10" s="152">
        <f>F16</f>
        <v>4900217.59</v>
      </c>
      <c r="G10" s="152">
        <f>G16</f>
        <v>16552622</v>
      </c>
      <c r="H10" s="152">
        <f>H16</f>
        <v>1470269.4</v>
      </c>
      <c r="I10" s="152">
        <f>I16</f>
        <v>38.486271178064726</v>
      </c>
    </row>
    <row r="11" spans="1:9" ht="52.5" customHeight="1">
      <c r="A11" s="153" t="s">
        <v>91</v>
      </c>
      <c r="B11" s="154" t="s">
        <v>92</v>
      </c>
      <c r="C11" s="155"/>
      <c r="D11" s="155"/>
      <c r="E11" s="155"/>
      <c r="F11" s="156">
        <f>F12+F16</f>
        <v>6131563.77</v>
      </c>
      <c r="G11" s="156">
        <f>G12+G16</f>
        <v>19430908</v>
      </c>
      <c r="H11" s="156">
        <f>H12+H16</f>
        <v>2561097.16</v>
      </c>
      <c r="I11" s="156">
        <f aca="true" t="shared" si="1" ref="I11:I16">(H11+F11)/G11*100</f>
        <v>44.736256946921884</v>
      </c>
    </row>
    <row r="12" spans="1:9" ht="15">
      <c r="A12" s="146" t="s">
        <v>93</v>
      </c>
      <c r="B12" s="157" t="s">
        <v>88</v>
      </c>
      <c r="C12" s="158"/>
      <c r="D12" s="158"/>
      <c r="E12" s="158"/>
      <c r="F12" s="149">
        <f>F13+F15+F14</f>
        <v>1231346.18</v>
      </c>
      <c r="G12" s="149">
        <f>G13+G15+G14</f>
        <v>2878286</v>
      </c>
      <c r="H12" s="149">
        <f>H13+H15+H14</f>
        <v>1090827.76</v>
      </c>
      <c r="I12" s="149">
        <f t="shared" si="1"/>
        <v>80.6790548263793</v>
      </c>
    </row>
    <row r="13" spans="1:9" ht="25.5">
      <c r="A13" s="144" t="s">
        <v>94</v>
      </c>
      <c r="B13" s="159" t="s">
        <v>95</v>
      </c>
      <c r="C13" s="159" t="s">
        <v>96</v>
      </c>
      <c r="D13" s="144">
        <v>2011</v>
      </c>
      <c r="E13" s="144">
        <v>2013</v>
      </c>
      <c r="F13" s="152">
        <v>1231346.18</v>
      </c>
      <c r="G13" s="152">
        <v>1984879</v>
      </c>
      <c r="H13" s="152">
        <v>690605.64</v>
      </c>
      <c r="I13" s="152">
        <f t="shared" si="1"/>
        <v>96.82967173313838</v>
      </c>
    </row>
    <row r="14" spans="1:9" ht="25.5">
      <c r="A14" s="144" t="s">
        <v>97</v>
      </c>
      <c r="B14" s="159" t="s">
        <v>98</v>
      </c>
      <c r="C14" s="159" t="s">
        <v>99</v>
      </c>
      <c r="D14" s="144">
        <v>2013</v>
      </c>
      <c r="E14" s="144">
        <v>2014</v>
      </c>
      <c r="F14" s="152">
        <v>0</v>
      </c>
      <c r="G14" s="152">
        <v>62500</v>
      </c>
      <c r="H14" s="152">
        <v>33946</v>
      </c>
      <c r="I14" s="152">
        <f t="shared" si="1"/>
        <v>54.313599999999994</v>
      </c>
    </row>
    <row r="15" spans="1:9" ht="38.25">
      <c r="A15" s="144" t="s">
        <v>100</v>
      </c>
      <c r="B15" s="159" t="s">
        <v>101</v>
      </c>
      <c r="C15" s="159" t="s">
        <v>102</v>
      </c>
      <c r="D15" s="144">
        <v>2013</v>
      </c>
      <c r="E15" s="144">
        <v>2014</v>
      </c>
      <c r="F15" s="152">
        <v>0</v>
      </c>
      <c r="G15" s="152">
        <v>830907</v>
      </c>
      <c r="H15" s="152">
        <v>366276.12</v>
      </c>
      <c r="I15" s="152">
        <f t="shared" si="1"/>
        <v>44.081482043116736</v>
      </c>
    </row>
    <row r="16" spans="1:9" ht="15">
      <c r="A16" s="146" t="s">
        <v>103</v>
      </c>
      <c r="B16" s="157" t="s">
        <v>90</v>
      </c>
      <c r="C16" s="158"/>
      <c r="D16" s="158"/>
      <c r="E16" s="158"/>
      <c r="F16" s="149">
        <f>F17+F18+F19+F24+F25+F26</f>
        <v>4900217.59</v>
      </c>
      <c r="G16" s="149">
        <f>G17+G18+G19+G24+G25+G26</f>
        <v>16552622</v>
      </c>
      <c r="H16" s="149">
        <f>H17+H18+H19+H24+H25+H26</f>
        <v>1470269.4</v>
      </c>
      <c r="I16" s="149">
        <f t="shared" si="1"/>
        <v>38.486271178064726</v>
      </c>
    </row>
    <row r="17" spans="1:9" ht="25.5">
      <c r="A17" s="144" t="s">
        <v>104</v>
      </c>
      <c r="B17" s="159" t="s">
        <v>105</v>
      </c>
      <c r="C17" s="159" t="s">
        <v>106</v>
      </c>
      <c r="D17" s="144">
        <v>2013</v>
      </c>
      <c r="E17" s="144">
        <v>2015</v>
      </c>
      <c r="F17" s="152">
        <v>0</v>
      </c>
      <c r="G17" s="152">
        <v>5500000</v>
      </c>
      <c r="H17" s="152">
        <v>0</v>
      </c>
      <c r="I17" s="152">
        <v>0</v>
      </c>
    </row>
    <row r="18" spans="1:9" ht="76.5">
      <c r="A18" s="144" t="s">
        <v>107</v>
      </c>
      <c r="B18" s="159" t="s">
        <v>108</v>
      </c>
      <c r="C18" s="159" t="s">
        <v>109</v>
      </c>
      <c r="D18" s="144">
        <v>2014</v>
      </c>
      <c r="E18" s="144">
        <v>2015</v>
      </c>
      <c r="F18" s="152">
        <v>0</v>
      </c>
      <c r="G18" s="152">
        <v>400000</v>
      </c>
      <c r="H18" s="152">
        <v>0</v>
      </c>
      <c r="I18" s="152">
        <v>0</v>
      </c>
    </row>
    <row r="19" spans="1:9" ht="51">
      <c r="A19" s="144" t="s">
        <v>110</v>
      </c>
      <c r="B19" s="159" t="s">
        <v>111</v>
      </c>
      <c r="C19" s="159" t="s">
        <v>109</v>
      </c>
      <c r="D19" s="144">
        <v>2014</v>
      </c>
      <c r="E19" s="144">
        <v>2015</v>
      </c>
      <c r="F19" s="152">
        <v>0</v>
      </c>
      <c r="G19" s="152">
        <v>2500000</v>
      </c>
      <c r="H19" s="152">
        <v>0</v>
      </c>
      <c r="I19" s="152">
        <v>0</v>
      </c>
    </row>
    <row r="20" spans="1:9" ht="12.75">
      <c r="A20" s="163"/>
      <c r="B20" s="164"/>
      <c r="C20" s="164"/>
      <c r="D20" s="163"/>
      <c r="E20" s="163"/>
      <c r="F20" s="165"/>
      <c r="G20" s="165"/>
      <c r="H20" s="165"/>
      <c r="I20" s="165"/>
    </row>
    <row r="21" ht="12.75">
      <c r="E21" s="139" t="s">
        <v>126</v>
      </c>
    </row>
    <row r="22" spans="1:9" ht="12.75">
      <c r="A22" s="142" t="s">
        <v>76</v>
      </c>
      <c r="B22" s="142" t="s">
        <v>77</v>
      </c>
      <c r="C22" s="142" t="s">
        <v>78</v>
      </c>
      <c r="D22" s="142" t="s">
        <v>79</v>
      </c>
      <c r="E22" s="143"/>
      <c r="F22" s="142" t="s">
        <v>80</v>
      </c>
      <c r="G22" s="142" t="s">
        <v>81</v>
      </c>
      <c r="H22" s="142" t="s">
        <v>82</v>
      </c>
      <c r="I22" s="142" t="s">
        <v>83</v>
      </c>
    </row>
    <row r="23" spans="1:9" ht="12.75">
      <c r="A23" s="142"/>
      <c r="B23" s="142"/>
      <c r="C23" s="142"/>
      <c r="D23" s="144" t="s">
        <v>84</v>
      </c>
      <c r="E23" s="144" t="s">
        <v>85</v>
      </c>
      <c r="F23" s="143"/>
      <c r="G23" s="143"/>
      <c r="H23" s="143"/>
      <c r="I23" s="143"/>
    </row>
    <row r="24" spans="1:9" ht="25.5">
      <c r="A24" s="144" t="s">
        <v>112</v>
      </c>
      <c r="B24" s="159" t="s">
        <v>113</v>
      </c>
      <c r="C24" s="159" t="s">
        <v>109</v>
      </c>
      <c r="D24" s="144">
        <v>2012</v>
      </c>
      <c r="E24" s="144">
        <v>2013</v>
      </c>
      <c r="F24" s="152">
        <v>78048.58</v>
      </c>
      <c r="G24" s="152">
        <v>696251</v>
      </c>
      <c r="H24" s="152">
        <v>381816.41</v>
      </c>
      <c r="I24" s="152">
        <f>(H24+F24)/G24*100</f>
        <v>66.0487367343099</v>
      </c>
    </row>
    <row r="25" spans="1:9" ht="38.25">
      <c r="A25" s="144" t="s">
        <v>114</v>
      </c>
      <c r="B25" s="159" t="s">
        <v>115</v>
      </c>
      <c r="C25" s="159" t="s">
        <v>109</v>
      </c>
      <c r="D25" s="144">
        <v>2012</v>
      </c>
      <c r="E25" s="144">
        <v>2013</v>
      </c>
      <c r="F25" s="152">
        <v>3301880.13</v>
      </c>
      <c r="G25" s="152">
        <v>3813662</v>
      </c>
      <c r="H25" s="152">
        <v>446780.71</v>
      </c>
      <c r="I25" s="152">
        <f>(H25+F25)/G25*100</f>
        <v>98.29557102858092</v>
      </c>
    </row>
    <row r="26" spans="1:9" ht="38.25">
      <c r="A26" s="144" t="s">
        <v>116</v>
      </c>
      <c r="B26" s="159" t="s">
        <v>117</v>
      </c>
      <c r="C26" s="159" t="s">
        <v>109</v>
      </c>
      <c r="D26" s="144">
        <v>2012</v>
      </c>
      <c r="E26" s="144">
        <v>2014</v>
      </c>
      <c r="F26" s="152">
        <v>1520288.88</v>
      </c>
      <c r="G26" s="152">
        <v>3642709</v>
      </c>
      <c r="H26" s="152">
        <f>560735.29+80936.99</f>
        <v>641672.28</v>
      </c>
      <c r="I26" s="152">
        <f>(H26+F26)/G26*100</f>
        <v>59.35036699335578</v>
      </c>
    </row>
    <row r="27" spans="1:9" ht="31.5" customHeight="1">
      <c r="A27" s="146" t="s">
        <v>118</v>
      </c>
      <c r="B27" s="147" t="s">
        <v>119</v>
      </c>
      <c r="C27" s="148"/>
      <c r="D27" s="148"/>
      <c r="E27" s="148"/>
      <c r="F27" s="149">
        <v>0</v>
      </c>
      <c r="G27" s="149">
        <v>0</v>
      </c>
      <c r="H27" s="149">
        <v>0</v>
      </c>
      <c r="I27" s="149">
        <v>0</v>
      </c>
    </row>
    <row r="28" spans="1:9" ht="15">
      <c r="A28" s="153" t="s">
        <v>120</v>
      </c>
      <c r="B28" s="160" t="s">
        <v>88</v>
      </c>
      <c r="C28" s="161"/>
      <c r="D28" s="161"/>
      <c r="E28" s="161"/>
      <c r="F28" s="156">
        <f aca="true" t="shared" si="2" ref="F28:H29">F30+F32+F31</f>
        <v>0</v>
      </c>
      <c r="G28" s="156">
        <f t="shared" si="2"/>
        <v>0</v>
      </c>
      <c r="H28" s="156">
        <f t="shared" si="2"/>
        <v>0</v>
      </c>
      <c r="I28" s="156">
        <v>0</v>
      </c>
    </row>
    <row r="29" spans="1:9" ht="15">
      <c r="A29" s="153" t="s">
        <v>121</v>
      </c>
      <c r="B29" s="160" t="s">
        <v>90</v>
      </c>
      <c r="C29" s="161"/>
      <c r="D29" s="161"/>
      <c r="E29" s="161"/>
      <c r="F29" s="156">
        <f t="shared" si="2"/>
        <v>0</v>
      </c>
      <c r="G29" s="156">
        <f t="shared" si="2"/>
        <v>0</v>
      </c>
      <c r="H29" s="156">
        <f t="shared" si="2"/>
        <v>0</v>
      </c>
      <c r="I29" s="156">
        <v>0</v>
      </c>
    </row>
    <row r="30" spans="1:9" ht="32.25" customHeight="1">
      <c r="A30" s="146" t="s">
        <v>122</v>
      </c>
      <c r="B30" s="147" t="s">
        <v>123</v>
      </c>
      <c r="C30" s="148"/>
      <c r="D30" s="148"/>
      <c r="E30" s="148"/>
      <c r="F30" s="149">
        <v>0</v>
      </c>
      <c r="G30" s="149"/>
      <c r="H30" s="149">
        <v>0</v>
      </c>
      <c r="I30" s="149">
        <v>0</v>
      </c>
    </row>
    <row r="31" spans="1:9" ht="15">
      <c r="A31" s="153" t="s">
        <v>124</v>
      </c>
      <c r="B31" s="160" t="s">
        <v>88</v>
      </c>
      <c r="C31" s="161"/>
      <c r="D31" s="161"/>
      <c r="E31" s="161"/>
      <c r="F31" s="156">
        <f>F32+F34+F33</f>
        <v>0</v>
      </c>
      <c r="G31" s="156">
        <f>G32+G34+G33</f>
        <v>0</v>
      </c>
      <c r="H31" s="156">
        <f>H32+H34+H33</f>
        <v>0</v>
      </c>
      <c r="I31" s="156">
        <v>0</v>
      </c>
    </row>
    <row r="32" spans="1:9" ht="15">
      <c r="A32" s="153" t="s">
        <v>125</v>
      </c>
      <c r="B32" s="160" t="s">
        <v>90</v>
      </c>
      <c r="C32" s="161"/>
      <c r="D32" s="161"/>
      <c r="E32" s="161"/>
      <c r="F32" s="156">
        <f>F34+F36+F35</f>
        <v>0</v>
      </c>
      <c r="G32" s="156">
        <f>G34+G36+G35</f>
        <v>0</v>
      </c>
      <c r="H32" s="156">
        <f>H34+H36+H35</f>
        <v>0</v>
      </c>
      <c r="I32" s="156">
        <v>0</v>
      </c>
    </row>
    <row r="33" spans="6:9" ht="12.75">
      <c r="F33" s="162"/>
      <c r="G33" s="162"/>
      <c r="H33" s="162"/>
      <c r="I33" s="162"/>
    </row>
    <row r="34" spans="6:9" ht="12.75">
      <c r="F34" s="162"/>
      <c r="G34" s="162"/>
      <c r="H34" s="162"/>
      <c r="I34" s="162"/>
    </row>
    <row r="35" spans="6:9" ht="12.75">
      <c r="F35" s="162"/>
      <c r="G35" s="162"/>
      <c r="H35" s="162"/>
      <c r="I35" s="162"/>
    </row>
    <row r="36" spans="6:9" ht="12.75">
      <c r="F36" s="162"/>
      <c r="G36" s="162"/>
      <c r="H36" s="162"/>
      <c r="I36" s="162"/>
    </row>
    <row r="37" spans="6:9" ht="12.75">
      <c r="F37" s="162"/>
      <c r="G37" s="162"/>
      <c r="H37" s="162"/>
      <c r="I37" s="162"/>
    </row>
    <row r="38" spans="6:9" ht="12.75">
      <c r="F38" s="162"/>
      <c r="G38" s="162"/>
      <c r="H38" s="162"/>
      <c r="I38" s="162"/>
    </row>
    <row r="39" spans="6:9" ht="12.75">
      <c r="F39" s="162"/>
      <c r="G39" s="162"/>
      <c r="H39" s="162"/>
      <c r="I39" s="162"/>
    </row>
    <row r="40" spans="6:9" ht="12.75">
      <c r="F40" s="162"/>
      <c r="G40" s="162"/>
      <c r="H40" s="162"/>
      <c r="I40" s="162"/>
    </row>
    <row r="41" spans="6:9" ht="12.75">
      <c r="F41" s="162"/>
      <c r="G41" s="162"/>
      <c r="H41" s="162"/>
      <c r="I41" s="162"/>
    </row>
    <row r="42" spans="6:9" ht="12.75">
      <c r="F42" s="162"/>
      <c r="G42" s="162"/>
      <c r="H42" s="162"/>
      <c r="I42" s="162"/>
    </row>
    <row r="43" spans="6:9" ht="12.75">
      <c r="F43" s="162"/>
      <c r="G43" s="162"/>
      <c r="H43" s="162"/>
      <c r="I43" s="162"/>
    </row>
    <row r="44" spans="6:9" ht="12.75">
      <c r="F44" s="162"/>
      <c r="G44" s="162"/>
      <c r="H44" s="162"/>
      <c r="I44" s="162"/>
    </row>
    <row r="45" spans="6:9" ht="12.75">
      <c r="F45" s="162"/>
      <c r="G45" s="162"/>
      <c r="H45" s="162"/>
      <c r="I45" s="162"/>
    </row>
    <row r="46" spans="6:9" ht="12.75">
      <c r="F46" s="162"/>
      <c r="G46" s="162"/>
      <c r="H46" s="162"/>
      <c r="I46" s="162"/>
    </row>
    <row r="47" spans="6:9" ht="12.75">
      <c r="F47" s="162"/>
      <c r="G47" s="162"/>
      <c r="H47" s="162"/>
      <c r="I47" s="162"/>
    </row>
    <row r="48" spans="6:9" ht="12.75">
      <c r="F48" s="162"/>
      <c r="G48" s="162"/>
      <c r="H48" s="162"/>
      <c r="I48" s="162"/>
    </row>
    <row r="49" spans="6:9" ht="12.75">
      <c r="F49" s="162"/>
      <c r="G49" s="162"/>
      <c r="H49" s="162"/>
      <c r="I49" s="162"/>
    </row>
    <row r="50" spans="5:9" ht="12.75">
      <c r="E50" s="139" t="s">
        <v>127</v>
      </c>
      <c r="F50" s="162"/>
      <c r="G50" s="162"/>
      <c r="H50" s="162"/>
      <c r="I50" s="162"/>
    </row>
  </sheetData>
  <sheetProtection/>
  <mergeCells count="28">
    <mergeCell ref="B31:E31"/>
    <mergeCell ref="B32:E32"/>
    <mergeCell ref="B27:E27"/>
    <mergeCell ref="B28:E28"/>
    <mergeCell ref="B29:E29"/>
    <mergeCell ref="B30:E30"/>
    <mergeCell ref="F22:F23"/>
    <mergeCell ref="G22:G23"/>
    <mergeCell ref="H22:H23"/>
    <mergeCell ref="I22:I23"/>
    <mergeCell ref="B12:E12"/>
    <mergeCell ref="B16:E16"/>
    <mergeCell ref="A22:A23"/>
    <mergeCell ref="B22:B23"/>
    <mergeCell ref="C22:C23"/>
    <mergeCell ref="D22:E22"/>
    <mergeCell ref="B8:E8"/>
    <mergeCell ref="B9:E9"/>
    <mergeCell ref="B10:E10"/>
    <mergeCell ref="B11:E11"/>
    <mergeCell ref="F5:F6"/>
    <mergeCell ref="G5:G6"/>
    <mergeCell ref="H5:H6"/>
    <mergeCell ref="I5:I6"/>
    <mergeCell ref="A5:A6"/>
    <mergeCell ref="B5:B6"/>
    <mergeCell ref="C5:C6"/>
    <mergeCell ref="D5:E5"/>
  </mergeCells>
  <printOptions/>
  <pageMargins left="0.75" right="0.75" top="0.8" bottom="0.79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Miętek</dc:creator>
  <cp:keywords/>
  <dc:description/>
  <cp:lastModifiedBy>Lucyna Miętek</cp:lastModifiedBy>
  <cp:lastPrinted>2014-03-31T12:08:54Z</cp:lastPrinted>
  <dcterms:created xsi:type="dcterms:W3CDTF">2011-03-31T12:28:56Z</dcterms:created>
  <dcterms:modified xsi:type="dcterms:W3CDTF">2014-03-31T12:09:35Z</dcterms:modified>
  <cp:category/>
  <cp:version/>
  <cp:contentType/>
  <cp:contentStatus/>
</cp:coreProperties>
</file>