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3"/>
  </bookViews>
  <sheets>
    <sheet name="Załącznik nr 1 2" sheetId="1" r:id="rId1"/>
    <sheet name="Załącznik nr 3" sheetId="2" r:id="rId2"/>
    <sheet name="Załącznik nr 4" sheetId="3" r:id="rId3"/>
    <sheet name="Załącznik nr 5" sheetId="4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/>
  <c r="F13"/>
  <c r="F12"/>
  <c r="F10"/>
  <c r="F9"/>
  <c r="F21" s="1"/>
  <c r="E199" i="1" l="1"/>
  <c r="F195"/>
  <c r="F188" s="1"/>
  <c r="F192"/>
  <c r="F189"/>
  <c r="F185"/>
  <c r="F184"/>
  <c r="F181"/>
  <c r="F159" s="1"/>
  <c r="E177"/>
  <c r="E173" s="1"/>
  <c r="E174"/>
  <c r="E164"/>
  <c r="E161"/>
  <c r="E160" s="1"/>
  <c r="F157"/>
  <c r="F156" s="1"/>
  <c r="F152"/>
  <c r="F151"/>
  <c r="E148"/>
  <c r="E147" s="1"/>
  <c r="F143"/>
  <c r="F142"/>
  <c r="E113"/>
  <c r="E202" s="1"/>
  <c r="E107"/>
  <c r="E106"/>
  <c r="E90"/>
  <c r="E89" s="1"/>
  <c r="E84" s="1"/>
  <c r="E81"/>
  <c r="E75"/>
  <c r="E74" s="1"/>
  <c r="F65"/>
  <c r="F62"/>
  <c r="F58"/>
  <c r="F57" s="1"/>
  <c r="F53"/>
  <c r="F52"/>
  <c r="F47"/>
  <c r="F46" s="1"/>
  <c r="F41"/>
  <c r="F40"/>
  <c r="E24"/>
  <c r="E19"/>
  <c r="E14"/>
  <c r="E12"/>
  <c r="E28" s="1"/>
  <c r="E64" s="1"/>
  <c r="E9"/>
  <c r="E8"/>
  <c r="E7"/>
  <c r="F61" l="1"/>
  <c r="F64" s="1"/>
  <c r="F66" s="1"/>
  <c r="E112"/>
  <c r="E159"/>
  <c r="E198" s="1"/>
  <c r="F199"/>
  <c r="F202" s="1"/>
  <c r="F187"/>
  <c r="F198" s="1"/>
  <c r="F201" s="1"/>
  <c r="I135" i="3"/>
  <c r="I124"/>
  <c r="E201" i="1" l="1"/>
  <c r="F203" s="1"/>
  <c r="I134" i="3"/>
  <c r="I128"/>
  <c r="G128" s="1"/>
  <c r="G132" s="1"/>
  <c r="I120"/>
  <c r="I116"/>
  <c r="I112"/>
  <c r="I108"/>
  <c r="I90"/>
  <c r="G90"/>
  <c r="I86"/>
  <c r="I82"/>
  <c r="I78"/>
  <c r="I74"/>
  <c r="I70"/>
  <c r="I66"/>
  <c r="I62"/>
  <c r="I58"/>
  <c r="I43"/>
  <c r="I38"/>
  <c r="G38"/>
  <c r="I34"/>
  <c r="I30"/>
  <c r="G30"/>
  <c r="I26"/>
  <c r="I22"/>
  <c r="I18"/>
  <c r="G18"/>
  <c r="I15"/>
  <c r="I14" s="1"/>
  <c r="G14" s="1"/>
  <c r="I133" l="1"/>
  <c r="I132" s="1"/>
  <c r="I42"/>
  <c r="G42" s="1"/>
  <c r="G11" i="2"/>
  <c r="E11"/>
  <c r="G20"/>
  <c r="G21"/>
  <c r="D21"/>
  <c r="D11"/>
</calcChain>
</file>

<file path=xl/sharedStrings.xml><?xml version="1.0" encoding="utf-8"?>
<sst xmlns="http://schemas.openxmlformats.org/spreadsheetml/2006/main" count="502" uniqueCount="211">
  <si>
    <t xml:space="preserve">Dział </t>
  </si>
  <si>
    <t xml:space="preserve">Rozdział </t>
  </si>
  <si>
    <t xml:space="preserve">§ </t>
  </si>
  <si>
    <t>Nazwa</t>
  </si>
  <si>
    <t>Zwiększenie</t>
  </si>
  <si>
    <t>Zmniejszenie</t>
  </si>
  <si>
    <t xml:space="preserve">Rady Powiatu w Świdwinie </t>
  </si>
  <si>
    <t xml:space="preserve">POMOC SPOŁECZNA </t>
  </si>
  <si>
    <t xml:space="preserve">Placówki opiekuńczo-wychowawcze </t>
  </si>
  <si>
    <t xml:space="preserve">Centrum Placówek Opiekuńczo-Wychowawczych w Świdwinie </t>
  </si>
  <si>
    <t>0 680</t>
  </si>
  <si>
    <t xml:space="preserve">Wpływy od rodziców z tytułu opłaty za pobyt dziecka w pieczy zastępczej </t>
  </si>
  <si>
    <t>0 830</t>
  </si>
  <si>
    <t>Wpływy z usług</t>
  </si>
  <si>
    <t>0 960</t>
  </si>
  <si>
    <t>Otrzymane spadki, zapisy i darowizny w postaci pieniężnej</t>
  </si>
  <si>
    <t>0 970</t>
  </si>
  <si>
    <t xml:space="preserve">Wpływy z różnych dochodów </t>
  </si>
  <si>
    <t xml:space="preserve">DOCHODY </t>
  </si>
  <si>
    <t xml:space="preserve">WYDATKI </t>
  </si>
  <si>
    <t xml:space="preserve">Zakup materiałów i wyposażenia </t>
  </si>
  <si>
    <t xml:space="preserve">Zakup usług pozostałych </t>
  </si>
  <si>
    <t xml:space="preserve">OŚWIATA I WYCHOWANIE </t>
  </si>
  <si>
    <t xml:space="preserve">Szkoły zawodowe </t>
  </si>
  <si>
    <t xml:space="preserve">Zespół Szkół Rolniczych CKP w Świdwinie </t>
  </si>
  <si>
    <t xml:space="preserve">EDUKACYJNA OPIEKA WYCHOWAWCZA </t>
  </si>
  <si>
    <t xml:space="preserve">Internaty i bursy szkolne </t>
  </si>
  <si>
    <t xml:space="preserve">Wpływy z usług </t>
  </si>
  <si>
    <t>Licea ogólnokształcące</t>
  </si>
  <si>
    <t xml:space="preserve">Zespół Szkół Ponadgimnazjalnych w Połczynie-Zdroju </t>
  </si>
  <si>
    <t>EDUKACYJNA OPIEKA WYCHOWAWCZA</t>
  </si>
  <si>
    <t>Wynagrodzenia bezosobowe</t>
  </si>
  <si>
    <t xml:space="preserve">Zakup środków żywności </t>
  </si>
  <si>
    <t xml:space="preserve">Wydatki inwestycyjne jednostek budżetowych </t>
  </si>
  <si>
    <t xml:space="preserve">Licea ogólnokształcące </t>
  </si>
  <si>
    <t>Odpisy na ZFŚS</t>
  </si>
  <si>
    <t xml:space="preserve">Domy Pomocy Społecznej </t>
  </si>
  <si>
    <t>Dom Pomocy Społecznej w Krzecku</t>
  </si>
  <si>
    <t xml:space="preserve">Dom Pomocy Społecznej w Modrzewcu </t>
  </si>
  <si>
    <t xml:space="preserve">Razem dochody </t>
  </si>
  <si>
    <t xml:space="preserve">Dom Pomocy Społecznej w Krzecku </t>
  </si>
  <si>
    <t xml:space="preserve">Wynagrodzenia bezosobowe </t>
  </si>
  <si>
    <t xml:space="preserve">Zakup energii </t>
  </si>
  <si>
    <t>Razem wydatki</t>
  </si>
  <si>
    <t xml:space="preserve">w tym: majątkowe </t>
  </si>
  <si>
    <t xml:space="preserve">Wynagrodzenia osobowe pracowników </t>
  </si>
  <si>
    <t>Zakup leków, wyrobów medycznych i produktów biobójczych</t>
  </si>
  <si>
    <t>Zakup energii</t>
  </si>
  <si>
    <t>Zakup usług remontowych</t>
  </si>
  <si>
    <t>Wydatki na zakupy inwestycyjne jednostek budżetowych</t>
  </si>
  <si>
    <t>TRANSPORT I ŁĄCZNOŚĆ</t>
  </si>
  <si>
    <t xml:space="preserve">Starostwo Powiatowe w Świdwinie  </t>
  </si>
  <si>
    <t xml:space="preserve">Drogi publiczne powiatowe </t>
  </si>
  <si>
    <t>Dotacja celowa otrzymana z tytułu pomocy finansowej  udzielanej między jst</t>
  </si>
  <si>
    <t>na dofinansowanie własnych zadań inwestycyjnych i zakupów inwestycyjnych</t>
  </si>
  <si>
    <t xml:space="preserve">( UG. Rąbino 695.000, UG Sławoborze 200.000 ) </t>
  </si>
  <si>
    <t xml:space="preserve">ADMINISTRACJA PUBLICZNA </t>
  </si>
  <si>
    <t>Pozostała działalność</t>
  </si>
  <si>
    <t>Załącznik Nr 2 do Uchwały</t>
  </si>
  <si>
    <t>Składki na ubezpieczenia społeczne</t>
  </si>
  <si>
    <t>Załącznik Nr 1 do Uchwały</t>
  </si>
  <si>
    <t>Załącznik Nr 1 a  do Uchwały</t>
  </si>
  <si>
    <t>Dotacje celowe w ramach programów finansowanych z udziałem środków</t>
  </si>
  <si>
    <t xml:space="preserve">europejskich  oraz środków o których mowa w art.. 5 ust.1 pkt 3 oraz ust.3 </t>
  </si>
  <si>
    <r>
      <t xml:space="preserve"> </t>
    </r>
    <r>
      <rPr>
        <sz val="8"/>
        <color theme="1"/>
        <rFont val="Calibri"/>
        <family val="2"/>
        <charset val="238"/>
        <scheme val="minor"/>
      </rPr>
      <t>( budowa sieci ING )</t>
    </r>
  </si>
  <si>
    <t xml:space="preserve">POZOSTAŁE ZADANIA W ZAKRESIE POLITYKI SPOŁECZNEJ </t>
  </si>
  <si>
    <t>Fundusz Pracy</t>
  </si>
  <si>
    <t xml:space="preserve">Środki z Funduszu Pracy otrzymane przez powiat z przeznaczeniem na </t>
  </si>
  <si>
    <t>finansowanie kosztów wynagrodzenia  i  składek na ubezpieczenia społeczne</t>
  </si>
  <si>
    <t xml:space="preserve">GOSPODARKA KOMUNALNA I OCHRONA ŚRODOWISKA </t>
  </si>
  <si>
    <t xml:space="preserve">Pozostała działalność </t>
  </si>
  <si>
    <t>Dotacje celowe otrzymane z gminy na inwestycje i zakupy inwestycyjne</t>
  </si>
  <si>
    <t xml:space="preserve">w tym :majątkowe </t>
  </si>
  <si>
    <t>Załącznik Nr 2 a  do Uchwały</t>
  </si>
  <si>
    <t>Starostwo  Powiatowe - Budowa sieci ING</t>
  </si>
  <si>
    <t>BEZPIECZEŃSTWO PUBLICZNE I OCHRONA PRZECIWPOŻAROWA</t>
  </si>
  <si>
    <t>Komendy Powiatowe Policji</t>
  </si>
  <si>
    <t>Wpłaty jednostek na państwowy fundusz celowy na finansowanie lub</t>
  </si>
  <si>
    <t>OBSŁUGA DŁUGU PUBLICZNEGO</t>
  </si>
  <si>
    <t>Obsługa kredytów jednostek samorządu terytorialnego</t>
  </si>
  <si>
    <t xml:space="preserve">Odsetki. dyskonto i inne rozliczenia dotyczące skarbowych papierów </t>
  </si>
  <si>
    <t>związanych z obsługą długu  krajowego</t>
  </si>
  <si>
    <t xml:space="preserve">RÓŻNE ROZLICZENIA </t>
  </si>
  <si>
    <t xml:space="preserve">Rezerwy ogólne i celowe </t>
  </si>
  <si>
    <t xml:space="preserve">Rezerwy  </t>
  </si>
  <si>
    <t xml:space="preserve">Zespół Szkół  Ponadgimnazjalnych w Świdwinie </t>
  </si>
  <si>
    <t xml:space="preserve">Starostwo Powiatowe w Świdwinie </t>
  </si>
  <si>
    <t>POZOSTAŁE ZADANIA W ZAKRESIE POLTYKI SPOŁECZNEJ</t>
  </si>
  <si>
    <t>Wydatki inwestycyjne jednostek budżetowych</t>
  </si>
  <si>
    <t xml:space="preserve">Razem wydatki </t>
  </si>
  <si>
    <t>Załącznik Nr 3 do uchwały</t>
  </si>
  <si>
    <t xml:space="preserve"> Rady Powiatu w Świdwinie</t>
  </si>
  <si>
    <t>Lp.</t>
  </si>
  <si>
    <t>Treść</t>
  </si>
  <si>
    <t>§</t>
  </si>
  <si>
    <t>2015 r.</t>
  </si>
  <si>
    <t>Przychody ogółem:</t>
  </si>
  <si>
    <t>x</t>
  </si>
  <si>
    <t>1.</t>
  </si>
  <si>
    <t>Kredyty</t>
  </si>
  <si>
    <t>§ 952</t>
  </si>
  <si>
    <t>2.</t>
  </si>
  <si>
    <t>Pożyczki</t>
  </si>
  <si>
    <t>3.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</si>
  <si>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</si>
  <si>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</si>
  <si>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</si>
  <si>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</si>
  <si>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</si>
  <si>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</si>
  <si>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</si>
  <si>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</si>
  <si>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</si>
  <si>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</si>
  <si>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</si>
  <si>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</si>
  <si>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</si>
  <si>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</si>
  <si>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</si>
  <si>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</si>
  <si>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</si>
  <si>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</si>
  <si>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</si>
  <si>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</si>
  <si>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</si>
  <si>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</si>
  <si>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</si>
  <si>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</si>
  <si>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</si>
  <si>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</si>
  <si>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</si>
  <si>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</si>
  <si>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</si>
  <si>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</si>
  <si>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</si>
  <si>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</si>
  <si>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</si>
  <si>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</si>
  <si>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Plan przed zmianą</t>
  </si>
  <si>
    <t>Plan po zmianie</t>
  </si>
  <si>
    <t>w zł</t>
  </si>
  <si>
    <t>Przychody i rozchody budżetu w 2015 roku</t>
  </si>
  <si>
    <t xml:space="preserve">Zadania inwestycyjne i zakupy inwestycyjne do realizacji w 2015 r. </t>
  </si>
  <si>
    <t>Jednostka</t>
  </si>
  <si>
    <t>Nazwa zadania</t>
  </si>
  <si>
    <t>organizacyjna</t>
  </si>
  <si>
    <t>Okres</t>
  </si>
  <si>
    <t xml:space="preserve">Łączne </t>
  </si>
  <si>
    <t>Źródła</t>
  </si>
  <si>
    <t xml:space="preserve">Plan </t>
  </si>
  <si>
    <t>Dział</t>
  </si>
  <si>
    <t>Rozdział</t>
  </si>
  <si>
    <t xml:space="preserve">inwestycyjnego </t>
  </si>
  <si>
    <t>realizująca program</t>
  </si>
  <si>
    <t>realizacji</t>
  </si>
  <si>
    <t>nakłady</t>
  </si>
  <si>
    <t>finansowania</t>
  </si>
  <si>
    <t>na</t>
  </si>
  <si>
    <t>lub koordynująca</t>
  </si>
  <si>
    <t>finansowe</t>
  </si>
  <si>
    <t>wykonanie programu</t>
  </si>
  <si>
    <t>(w zł)</t>
  </si>
  <si>
    <t>Przebudowa obiektu mostowego o Nr 06030063 przez rzekę Mogilicę na drodze powiatowej Nr 1059Z Sławoborze - Rąbino - Tychówko w km 19 + 950 wraz z dojazdami</t>
  </si>
  <si>
    <t>Powiatowy Zarząd Dróg w Świdwinie</t>
  </si>
  <si>
    <t>OGÓŁEM:</t>
  </si>
  <si>
    <t xml:space="preserve">środki własne </t>
  </si>
  <si>
    <t>środki pomocowe</t>
  </si>
  <si>
    <t>inne środki</t>
  </si>
  <si>
    <t>Zakupy inwestycyjne</t>
  </si>
  <si>
    <t>Wydatki majątkowe</t>
  </si>
  <si>
    <t>Dotacja na wydatki majątkowe</t>
  </si>
  <si>
    <t>Okno na świat - przeciwdziałanie wykluczeniu cyfrowemu na terenie Powiatu swidwińskiego - 8.3Program Operacyjny Innowacyjna Gospodarka</t>
  </si>
  <si>
    <t>Budowa instalacji ogniw fotowoltaicznych na budynkach należących do Powiatu Świdwińskiego-RPO</t>
  </si>
  <si>
    <t>Rozbudowa Zespołu Placówek Specjalnych w Sławoborzu - część dydaktyczna</t>
  </si>
  <si>
    <t>Komenda Powiatowa Policji</t>
  </si>
  <si>
    <t>Zakupy majątkowe</t>
  </si>
  <si>
    <t>Komenda Powiatowa Państwowej Straży Pożarnej w Świdwinie</t>
  </si>
  <si>
    <t>Zespół Placówek Specjalnych w Sławoborzu</t>
  </si>
  <si>
    <t>Zespół Szkół Rolniczych CKP w Świdwinie</t>
  </si>
  <si>
    <t>Wykup tomografu</t>
  </si>
  <si>
    <t>Budowa hali sportowej przy ZSR CKP im. Stefana Żeromskiego w Świdwinie-Wojewódzki Program Rozwoju Bazy Sportowej</t>
  </si>
  <si>
    <t xml:space="preserve">RAZEM </t>
  </si>
  <si>
    <t>Załącznik Nr 4 do uchwały</t>
  </si>
  <si>
    <t>pkt 5 i 6 ustawy, lub płatności w ramach budżetu środków europejskich</t>
  </si>
  <si>
    <t xml:space="preserve">pracowników powiatowego urzędu pracy    ( 2 % ) </t>
  </si>
  <si>
    <t>realizowane na podstawie porozumień ( umów) między jst</t>
  </si>
  <si>
    <t xml:space="preserve">Ogółem dochody (  zał. 1 + 1 a ) </t>
  </si>
  <si>
    <t>dofinansowanie zadań inwestycyjnych</t>
  </si>
  <si>
    <t>wartościowych, kredytów i pożyczek oraz innych instrumentów  finansowych,</t>
  </si>
  <si>
    <t xml:space="preserve">Zakup  materiałów i wyposażenia </t>
  </si>
  <si>
    <t xml:space="preserve">Szkoły  zawodowe </t>
  </si>
  <si>
    <t>Zespół  Szkół Ponadgimnazjalnych w Połczynie-Zdroju</t>
  </si>
  <si>
    <t xml:space="preserve">Składki na ubezpieczenia społeczne </t>
  </si>
  <si>
    <t xml:space="preserve">Zespół Szkół Ponadgimnazjalnych w Świdwinie </t>
  </si>
  <si>
    <t xml:space="preserve">Wynagrodzenia  osobowe pracowników </t>
  </si>
  <si>
    <t>Zakup usług pozostałych</t>
  </si>
  <si>
    <t xml:space="preserve">Termomodernizacja Sali gimnastycznej ZSzP w Świdwinie </t>
  </si>
  <si>
    <t>Wymiana solarów i grzejników  ZPO  w Połczynie-Zdroju</t>
  </si>
  <si>
    <t xml:space="preserve">Wymiana grzejników w DPS Krzecko </t>
  </si>
  <si>
    <t>Ogółem wydatki     (zał.  2 i 2 a )</t>
  </si>
  <si>
    <t>Załącznik Nr 5  do Uchwały</t>
  </si>
  <si>
    <t>PRZENIESIENIE PLANOWANYCH WYDATKÓW MIĘDZY DZIAŁAMI</t>
  </si>
  <si>
    <t>DZIAŁANOŚC USŁUGOWA</t>
  </si>
  <si>
    <t>Pozostała działaność</t>
  </si>
  <si>
    <t xml:space="preserve">KULTURA FIZYCZNA </t>
  </si>
  <si>
    <t xml:space="preserve">Obiekty sportowe </t>
  </si>
  <si>
    <t>( Budowa hali Sali sportowej przy ZSzR CKP w Świdwinie  )</t>
  </si>
  <si>
    <t>Razem przeniesienie planowanych wydatków między działami klasyfikacji budż.</t>
  </si>
  <si>
    <t>Nr X/37/15 z dnia 24 .09. 2015 r.</t>
  </si>
  <si>
    <t>Nr X /37/ 15 z dnia 24 .09. 2015 r.</t>
  </si>
  <si>
    <t xml:space="preserve">Nr X/37/15 z dnia 24.09.2015 r.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</si>
</sst>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76">
    <xf numFmtId="0" fontId="0" fillId="0" borderId="0" xfId="0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/>
    <xf numFmtId="0" fontId="1" fillId="0" borderId="0" xfId="0" applyFont="1" applyBorder="1"/>
    <xf numFmtId="0" fontId="0" fillId="0" borderId="0" xfId="0" applyBorder="1"/>
    <xf numFmtId="0" fontId="1" fillId="0" borderId="6" xfId="0" applyFont="1" applyBorder="1"/>
    <xf numFmtId="0" fontId="0" fillId="0" borderId="6" xfId="0" applyBorder="1"/>
    <xf numFmtId="0" fontId="0" fillId="0" borderId="5" xfId="0" applyBorder="1"/>
    <xf numFmtId="0" fontId="2" fillId="0" borderId="1" xfId="0" applyFont="1" applyBorder="1"/>
    <xf numFmtId="3" fontId="2" fillId="0" borderId="1" xfId="0" applyNumberFormat="1" applyFont="1" applyBorder="1"/>
    <xf numFmtId="3" fontId="0" fillId="0" borderId="1" xfId="0" applyNumberFormat="1" applyBorder="1"/>
    <xf numFmtId="0" fontId="1" fillId="0" borderId="5" xfId="0" applyFont="1" applyBorder="1"/>
    <xf numFmtId="0" fontId="0" fillId="0" borderId="6" xfId="0" applyBorder="1" applyAlignment="1"/>
    <xf numFmtId="0" fontId="0" fillId="0" borderId="3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1" fillId="0" borderId="6" xfId="0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4" xfId="0" applyFont="1" applyBorder="1" applyAlignment="1"/>
    <xf numFmtId="0" fontId="1" fillId="0" borderId="10" xfId="0" applyFont="1" applyBorder="1" applyAlignment="1"/>
    <xf numFmtId="0" fontId="2" fillId="0" borderId="3" xfId="0" applyFont="1" applyBorder="1" applyAlignment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 applyAlignment="1"/>
    <xf numFmtId="3" fontId="2" fillId="0" borderId="5" xfId="0" applyNumberFormat="1" applyFont="1" applyBorder="1" applyAlignment="1"/>
    <xf numFmtId="3" fontId="0" fillId="0" borderId="5" xfId="0" applyNumberFormat="1" applyBorder="1" applyAlignment="1"/>
    <xf numFmtId="0" fontId="1" fillId="0" borderId="11" xfId="0" applyFont="1" applyBorder="1" applyAlignment="1"/>
    <xf numFmtId="0" fontId="0" fillId="0" borderId="10" xfId="0" applyFont="1" applyBorder="1" applyAlignment="1"/>
    <xf numFmtId="0" fontId="0" fillId="0" borderId="3" xfId="0" applyFont="1" applyBorder="1" applyAlignment="1"/>
    <xf numFmtId="3" fontId="0" fillId="0" borderId="5" xfId="0" applyNumberFormat="1" applyFont="1" applyBorder="1" applyAlignment="1"/>
    <xf numFmtId="0" fontId="1" fillId="0" borderId="11" xfId="0" applyFont="1" applyBorder="1"/>
    <xf numFmtId="0" fontId="1" fillId="0" borderId="12" xfId="0" applyFont="1" applyBorder="1" applyAlignment="1"/>
    <xf numFmtId="0" fontId="1" fillId="0" borderId="13" xfId="0" applyFont="1" applyBorder="1" applyAlignment="1"/>
    <xf numFmtId="0" fontId="0" fillId="0" borderId="13" xfId="0" applyBorder="1" applyAlignment="1"/>
    <xf numFmtId="0" fontId="1" fillId="0" borderId="4" xfId="0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/>
    <xf numFmtId="0" fontId="1" fillId="0" borderId="9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0" fillId="0" borderId="11" xfId="0" applyFont="1" applyBorder="1"/>
    <xf numFmtId="0" fontId="0" fillId="0" borderId="1" xfId="0" applyFont="1" applyBorder="1"/>
    <xf numFmtId="3" fontId="0" fillId="0" borderId="1" xfId="0" applyNumberFormat="1" applyFont="1" applyBorder="1"/>
    <xf numFmtId="3" fontId="0" fillId="0" borderId="0" xfId="0" applyNumberFormat="1" applyBorder="1"/>
    <xf numFmtId="0" fontId="1" fillId="0" borderId="2" xfId="0" applyFont="1" applyBorder="1"/>
    <xf numFmtId="0" fontId="4" fillId="0" borderId="1" xfId="0" applyFont="1" applyBorder="1"/>
    <xf numFmtId="0" fontId="1" fillId="0" borderId="14" xfId="0" applyFont="1" applyBorder="1"/>
    <xf numFmtId="0" fontId="0" fillId="0" borderId="1" xfId="0" applyFill="1" applyBorder="1"/>
    <xf numFmtId="3" fontId="4" fillId="0" borderId="0" xfId="0" applyNumberFormat="1" applyFont="1"/>
    <xf numFmtId="0" fontId="0" fillId="0" borderId="1" xfId="0" applyFont="1" applyFill="1" applyBorder="1"/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7" fillId="0" borderId="0" xfId="0" applyNumberFormat="1" applyFont="1" applyAlignment="1">
      <alignment horizontal="right"/>
    </xf>
    <xf numFmtId="0" fontId="5" fillId="0" borderId="7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9" xfId="0" applyFont="1" applyBorder="1"/>
    <xf numFmtId="0" fontId="5" fillId="0" borderId="5" xfId="0" applyFont="1" applyBorder="1"/>
    <xf numFmtId="164" fontId="5" fillId="0" borderId="3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5" fillId="0" borderId="4" xfId="0" applyFont="1" applyBorder="1" applyAlignment="1">
      <alignment horizontal="right"/>
    </xf>
    <xf numFmtId="0" fontId="5" fillId="0" borderId="4" xfId="0" applyFont="1" applyBorder="1"/>
    <xf numFmtId="164" fontId="5" fillId="0" borderId="4" xfId="0" applyNumberFormat="1" applyFont="1" applyBorder="1"/>
    <xf numFmtId="0" fontId="5" fillId="0" borderId="7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164" fontId="5" fillId="0" borderId="5" xfId="0" applyNumberFormat="1" applyFont="1" applyBorder="1"/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6" xfId="0" applyFont="1" applyBorder="1"/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/>
    <xf numFmtId="0" fontId="5" fillId="0" borderId="0" xfId="0" applyFont="1" applyAlignment="1">
      <alignment horizontal="right"/>
    </xf>
    <xf numFmtId="164" fontId="5" fillId="0" borderId="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4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15" fillId="0" borderId="4" xfId="1" applyFont="1" applyBorder="1"/>
    <xf numFmtId="0" fontId="15" fillId="0" borderId="6" xfId="1" applyFont="1" applyBorder="1" applyAlignment="1">
      <alignment horizontal="center"/>
    </xf>
    <xf numFmtId="0" fontId="15" fillId="0" borderId="8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7" fillId="2" borderId="1" xfId="1" applyFont="1" applyFill="1" applyBorder="1"/>
    <xf numFmtId="164" fontId="17" fillId="0" borderId="1" xfId="1" applyNumberFormat="1" applyFont="1" applyBorder="1" applyAlignment="1">
      <alignment vertical="center" wrapText="1"/>
    </xf>
    <xf numFmtId="0" fontId="15" fillId="2" borderId="1" xfId="1" applyFont="1" applyFill="1" applyBorder="1"/>
    <xf numFmtId="164" fontId="11" fillId="0" borderId="1" xfId="2" applyNumberFormat="1" applyFont="1" applyBorder="1"/>
    <xf numFmtId="0" fontId="15" fillId="2" borderId="1" xfId="1" applyFont="1" applyFill="1" applyBorder="1" applyAlignment="1">
      <alignment wrapText="1"/>
    </xf>
    <xf numFmtId="164" fontId="15" fillId="0" borderId="1" xfId="1" applyNumberFormat="1" applyFont="1" applyBorder="1" applyAlignment="1">
      <alignment vertical="center" wrapText="1"/>
    </xf>
    <xf numFmtId="0" fontId="17" fillId="2" borderId="5" xfId="1" applyFont="1" applyFill="1" applyBorder="1"/>
    <xf numFmtId="164" fontId="17" fillId="0" borderId="5" xfId="1" applyNumberFormat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6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vertical="center" wrapText="1"/>
    </xf>
    <xf numFmtId="0" fontId="15" fillId="0" borderId="0" xfId="1" applyFont="1" applyFill="1" applyBorder="1"/>
    <xf numFmtId="0" fontId="15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vertical="center" wrapText="1"/>
    </xf>
    <xf numFmtId="0" fontId="15" fillId="2" borderId="4" xfId="1" applyFont="1" applyFill="1" applyBorder="1"/>
    <xf numFmtId="164" fontId="15" fillId="0" borderId="4" xfId="1" applyNumberFormat="1" applyFont="1" applyBorder="1" applyAlignment="1">
      <alignment vertical="center" wrapText="1"/>
    </xf>
    <xf numFmtId="0" fontId="18" fillId="2" borderId="1" xfId="1" applyFont="1" applyFill="1" applyBorder="1"/>
    <xf numFmtId="164" fontId="18" fillId="0" borderId="1" xfId="1" applyNumberFormat="1" applyFont="1" applyBorder="1" applyAlignment="1">
      <alignment vertical="center" wrapText="1"/>
    </xf>
    <xf numFmtId="0" fontId="18" fillId="2" borderId="1" xfId="1" applyFont="1" applyFill="1" applyBorder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/>
    <xf numFmtId="3" fontId="0" fillId="0" borderId="0" xfId="0" applyNumberFormat="1" applyFont="1" applyBorder="1"/>
    <xf numFmtId="0" fontId="0" fillId="0" borderId="5" xfId="0" applyBorder="1" applyAlignment="1"/>
    <xf numFmtId="0" fontId="1" fillId="0" borderId="7" xfId="0" applyFont="1" applyBorder="1"/>
    <xf numFmtId="0" fontId="4" fillId="0" borderId="1" xfId="0" applyFont="1" applyFill="1" applyBorder="1"/>
    <xf numFmtId="164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17" fillId="0" borderId="7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5" fillId="0" borderId="4" xfId="1" applyNumberFormat="1" applyFont="1" applyBorder="1" applyAlignment="1">
      <alignment vertical="center" wrapText="1"/>
    </xf>
    <xf numFmtId="164" fontId="15" fillId="0" borderId="6" xfId="1" applyNumberFormat="1" applyFont="1" applyBorder="1" applyAlignment="1">
      <alignment vertical="center" wrapText="1"/>
    </xf>
    <xf numFmtId="164" fontId="15" fillId="0" borderId="5" xfId="1" applyNumberFormat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vertical="center" wrapText="1"/>
    </xf>
    <xf numFmtId="0" fontId="16" fillId="0" borderId="4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</cellXfs>
  <cellStyles count="3">
    <cellStyle name="Normalny" xfId="0" builtinId="0"/>
    <cellStyle name="Normalny 4 3" xfId="1"/>
    <cellStyle name="Normalny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3"/>
  <sheetViews>
    <sheetView topLeftCell="A148" workbookViewId="0">
      <selection activeCell="I174" sqref="I174"/>
    </sheetView>
  </sheetViews>
  <sheetFormatPr defaultRowHeight="15"/>
  <cols>
    <col min="4" max="4" width="70.7109375" customWidth="1"/>
    <col min="5" max="6" width="17.7109375" customWidth="1"/>
  </cols>
  <sheetData>
    <row r="2" spans="1:6">
      <c r="E2" t="s">
        <v>60</v>
      </c>
    </row>
    <row r="3" spans="1:6">
      <c r="E3" t="s">
        <v>6</v>
      </c>
    </row>
    <row r="4" spans="1:6">
      <c r="D4" s="143" t="s">
        <v>18</v>
      </c>
      <c r="E4" t="s">
        <v>208</v>
      </c>
    </row>
    <row r="5" spans="1:6">
      <c r="A5" s="4" t="s">
        <v>0</v>
      </c>
      <c r="B5" s="2" t="s">
        <v>1</v>
      </c>
      <c r="C5" s="4" t="s">
        <v>2</v>
      </c>
      <c r="D5" s="2" t="s">
        <v>3</v>
      </c>
      <c r="E5" s="4" t="s">
        <v>4</v>
      </c>
      <c r="F5" s="4" t="s">
        <v>5</v>
      </c>
    </row>
    <row r="6" spans="1:6">
      <c r="A6" s="5"/>
      <c r="B6" s="3"/>
      <c r="C6" s="5"/>
      <c r="D6" s="3"/>
      <c r="E6" s="5"/>
      <c r="F6" s="5"/>
    </row>
    <row r="7" spans="1:6">
      <c r="A7" s="23">
        <v>801</v>
      </c>
      <c r="B7" s="24"/>
      <c r="C7" s="33"/>
      <c r="D7" s="26" t="s">
        <v>22</v>
      </c>
      <c r="E7" s="39">
        <f>E8</f>
        <v>10015</v>
      </c>
      <c r="F7" s="39">
        <v>0</v>
      </c>
    </row>
    <row r="8" spans="1:6">
      <c r="A8" s="27"/>
      <c r="B8" s="28">
        <v>80120</v>
      </c>
      <c r="C8" s="34"/>
      <c r="D8" s="26" t="s">
        <v>28</v>
      </c>
      <c r="E8" s="39">
        <f>E9</f>
        <v>10015</v>
      </c>
      <c r="F8" s="39">
        <v>0</v>
      </c>
    </row>
    <row r="9" spans="1:6">
      <c r="A9" s="22"/>
      <c r="B9" s="19"/>
      <c r="C9" s="35"/>
      <c r="D9" s="30" t="s">
        <v>29</v>
      </c>
      <c r="E9" s="40">
        <f>E10+E11</f>
        <v>10015</v>
      </c>
      <c r="F9" s="40"/>
    </row>
    <row r="10" spans="1:6">
      <c r="A10" s="22"/>
      <c r="B10" s="19"/>
      <c r="C10" s="35" t="s">
        <v>12</v>
      </c>
      <c r="D10" s="20" t="s">
        <v>13</v>
      </c>
      <c r="E10" s="41">
        <v>4000</v>
      </c>
      <c r="F10" s="41"/>
    </row>
    <row r="11" spans="1:6">
      <c r="A11" s="22"/>
      <c r="B11" s="19"/>
      <c r="C11" s="35" t="s">
        <v>16</v>
      </c>
      <c r="D11" s="20" t="s">
        <v>17</v>
      </c>
      <c r="E11" s="41">
        <v>6015</v>
      </c>
      <c r="F11" s="41"/>
    </row>
    <row r="12" spans="1:6">
      <c r="A12" s="50">
        <v>852</v>
      </c>
      <c r="B12" s="46"/>
      <c r="C12" s="36"/>
      <c r="D12" s="7" t="s">
        <v>7</v>
      </c>
      <c r="E12" s="8">
        <f>E13+E19</f>
        <v>323920</v>
      </c>
      <c r="F12" s="8">
        <v>0</v>
      </c>
    </row>
    <row r="13" spans="1:6">
      <c r="A13" s="50"/>
      <c r="B13" s="10">
        <v>85201</v>
      </c>
      <c r="C13" s="36"/>
      <c r="D13" s="7" t="s">
        <v>8</v>
      </c>
      <c r="E13" s="8">
        <v>13920</v>
      </c>
      <c r="F13" s="8">
        <v>0</v>
      </c>
    </row>
    <row r="14" spans="1:6">
      <c r="A14" s="13"/>
      <c r="B14" s="11"/>
      <c r="C14" s="37"/>
      <c r="D14" s="15" t="s">
        <v>9</v>
      </c>
      <c r="E14" s="16">
        <f>SUM(E15:E18)</f>
        <v>13920</v>
      </c>
      <c r="F14" s="16"/>
    </row>
    <row r="15" spans="1:6">
      <c r="A15" s="13"/>
      <c r="B15" s="11"/>
      <c r="C15" s="37" t="s">
        <v>10</v>
      </c>
      <c r="D15" s="6" t="s">
        <v>11</v>
      </c>
      <c r="E15" s="17">
        <v>28</v>
      </c>
      <c r="F15" s="17"/>
    </row>
    <row r="16" spans="1:6">
      <c r="A16" s="13"/>
      <c r="B16" s="11"/>
      <c r="C16" s="37" t="s">
        <v>12</v>
      </c>
      <c r="D16" s="6" t="s">
        <v>13</v>
      </c>
      <c r="E16" s="17">
        <v>5892</v>
      </c>
      <c r="F16" s="17"/>
    </row>
    <row r="17" spans="1:6">
      <c r="A17" s="13"/>
      <c r="B17" s="11"/>
      <c r="C17" s="37" t="s">
        <v>14</v>
      </c>
      <c r="D17" s="6" t="s">
        <v>15</v>
      </c>
      <c r="E17" s="17">
        <v>3000</v>
      </c>
      <c r="F17" s="17"/>
    </row>
    <row r="18" spans="1:6">
      <c r="A18" s="13"/>
      <c r="B18" s="11"/>
      <c r="C18" s="37" t="s">
        <v>16</v>
      </c>
      <c r="D18" s="6" t="s">
        <v>17</v>
      </c>
      <c r="E18" s="17">
        <v>5000</v>
      </c>
      <c r="F18" s="17"/>
    </row>
    <row r="19" spans="1:6">
      <c r="A19" s="51"/>
      <c r="B19" s="50">
        <v>85202</v>
      </c>
      <c r="C19" s="54"/>
      <c r="D19" s="7" t="s">
        <v>36</v>
      </c>
      <c r="E19" s="8">
        <f>E20+E22</f>
        <v>310000</v>
      </c>
      <c r="F19" s="8"/>
    </row>
    <row r="20" spans="1:6">
      <c r="A20" s="51"/>
      <c r="B20" s="13"/>
      <c r="C20" s="53"/>
      <c r="D20" s="15" t="s">
        <v>37</v>
      </c>
      <c r="E20" s="16">
        <v>220000</v>
      </c>
      <c r="F20" s="16"/>
    </row>
    <row r="21" spans="1:6">
      <c r="A21" s="51"/>
      <c r="B21" s="13"/>
      <c r="C21" s="53" t="s">
        <v>12</v>
      </c>
      <c r="D21" s="6" t="s">
        <v>13</v>
      </c>
      <c r="E21" s="17">
        <v>220000</v>
      </c>
      <c r="F21" s="17"/>
    </row>
    <row r="22" spans="1:6">
      <c r="A22" s="51"/>
      <c r="B22" s="13"/>
      <c r="C22" s="53"/>
      <c r="D22" s="15" t="s">
        <v>38</v>
      </c>
      <c r="E22" s="16">
        <v>90000</v>
      </c>
      <c r="F22" s="16"/>
    </row>
    <row r="23" spans="1:6">
      <c r="A23" s="51"/>
      <c r="B23" s="13"/>
      <c r="C23" s="53" t="s">
        <v>12</v>
      </c>
      <c r="D23" s="6" t="s">
        <v>27</v>
      </c>
      <c r="E23" s="17">
        <v>90000</v>
      </c>
      <c r="F23" s="17"/>
    </row>
    <row r="24" spans="1:6">
      <c r="A24" s="7">
        <v>854</v>
      </c>
      <c r="B24" s="7"/>
      <c r="C24" s="36"/>
      <c r="D24" s="31" t="s">
        <v>25</v>
      </c>
      <c r="E24" s="8">
        <f>E25</f>
        <v>200000</v>
      </c>
      <c r="F24" s="8">
        <v>0</v>
      </c>
    </row>
    <row r="25" spans="1:6">
      <c r="A25" s="12"/>
      <c r="B25" s="10">
        <v>85410</v>
      </c>
      <c r="C25" s="36"/>
      <c r="D25" s="7" t="s">
        <v>26</v>
      </c>
      <c r="E25" s="8">
        <v>200000</v>
      </c>
      <c r="F25" s="8">
        <v>0</v>
      </c>
    </row>
    <row r="26" spans="1:6">
      <c r="A26" s="13"/>
      <c r="B26" s="11"/>
      <c r="C26" s="37"/>
      <c r="D26" s="32" t="s">
        <v>24</v>
      </c>
      <c r="E26" s="16"/>
      <c r="F26" s="16"/>
    </row>
    <row r="27" spans="1:6">
      <c r="A27" s="14"/>
      <c r="B27" s="1"/>
      <c r="C27" s="37" t="s">
        <v>12</v>
      </c>
      <c r="D27" s="6" t="s">
        <v>27</v>
      </c>
      <c r="E27" s="17">
        <v>200000</v>
      </c>
      <c r="F27" s="17"/>
    </row>
    <row r="28" spans="1:6">
      <c r="A28" s="7"/>
      <c r="B28" s="7"/>
      <c r="C28" s="7"/>
      <c r="D28" s="7" t="s">
        <v>39</v>
      </c>
      <c r="E28" s="8">
        <f>E7+E12+E24</f>
        <v>533935</v>
      </c>
      <c r="F28" s="8">
        <v>0</v>
      </c>
    </row>
    <row r="29" spans="1:6">
      <c r="E29" s="9"/>
      <c r="F29" s="9"/>
    </row>
    <row r="30" spans="1:6">
      <c r="E30" s="9"/>
      <c r="F30" s="9"/>
    </row>
    <row r="31" spans="1:6">
      <c r="E31" s="9"/>
      <c r="F31" s="9"/>
    </row>
    <row r="32" spans="1:6">
      <c r="E32" s="9"/>
      <c r="F32" s="9"/>
    </row>
    <row r="33" spans="1:6">
      <c r="E33" s="9"/>
      <c r="F33" s="9"/>
    </row>
    <row r="34" spans="1:6">
      <c r="E34" s="9"/>
      <c r="F34" s="9"/>
    </row>
    <row r="35" spans="1:6">
      <c r="E35" t="s">
        <v>61</v>
      </c>
    </row>
    <row r="36" spans="1:6">
      <c r="E36" t="s">
        <v>6</v>
      </c>
    </row>
    <row r="37" spans="1:6">
      <c r="D37" s="143" t="s">
        <v>18</v>
      </c>
      <c r="E37" t="s">
        <v>209</v>
      </c>
    </row>
    <row r="38" spans="1:6">
      <c r="A38" s="4" t="s">
        <v>0</v>
      </c>
      <c r="B38" s="2" t="s">
        <v>1</v>
      </c>
      <c r="C38" s="4" t="s">
        <v>2</v>
      </c>
      <c r="D38" s="2" t="s">
        <v>3</v>
      </c>
      <c r="E38" s="4" t="s">
        <v>4</v>
      </c>
      <c r="F38" s="4" t="s">
        <v>5</v>
      </c>
    </row>
    <row r="39" spans="1:6">
      <c r="A39" s="5"/>
      <c r="B39" s="3"/>
      <c r="C39" s="5"/>
      <c r="D39" s="3"/>
      <c r="E39" s="5"/>
      <c r="F39" s="5"/>
    </row>
    <row r="40" spans="1:6">
      <c r="A40" s="7">
        <v>600</v>
      </c>
      <c r="B40" s="7"/>
      <c r="C40" s="7"/>
      <c r="D40" s="7" t="s">
        <v>50</v>
      </c>
      <c r="E40" s="8">
        <v>0</v>
      </c>
      <c r="F40" s="8">
        <f>F41</f>
        <v>895000</v>
      </c>
    </row>
    <row r="41" spans="1:6">
      <c r="A41" s="12"/>
      <c r="B41" s="10">
        <v>60014</v>
      </c>
      <c r="C41" s="7"/>
      <c r="D41" s="7" t="s">
        <v>52</v>
      </c>
      <c r="E41" s="8">
        <v>0</v>
      </c>
      <c r="F41" s="8">
        <f>F44</f>
        <v>895000</v>
      </c>
    </row>
    <row r="42" spans="1:6">
      <c r="A42" s="13"/>
      <c r="B42" s="11"/>
      <c r="C42" s="6"/>
      <c r="D42" s="15" t="s">
        <v>51</v>
      </c>
      <c r="E42" s="16"/>
      <c r="F42" s="16"/>
    </row>
    <row r="43" spans="1:6">
      <c r="A43" s="13"/>
      <c r="B43" s="11"/>
      <c r="C43" s="6">
        <v>6300</v>
      </c>
      <c r="D43" s="6" t="s">
        <v>53</v>
      </c>
      <c r="E43" s="17"/>
      <c r="F43" s="17"/>
    </row>
    <row r="44" spans="1:6">
      <c r="A44" s="13"/>
      <c r="B44" s="11"/>
      <c r="C44" s="6"/>
      <c r="D44" s="6" t="s">
        <v>54</v>
      </c>
      <c r="E44" s="17"/>
      <c r="F44" s="17">
        <v>895000</v>
      </c>
    </row>
    <row r="45" spans="1:6">
      <c r="A45" s="14"/>
      <c r="B45" s="1"/>
      <c r="C45" s="6"/>
      <c r="D45" s="64" t="s">
        <v>55</v>
      </c>
      <c r="E45" s="17"/>
      <c r="F45" s="17"/>
    </row>
    <row r="46" spans="1:6">
      <c r="A46" s="7">
        <v>750</v>
      </c>
      <c r="B46" s="65"/>
      <c r="C46" s="7"/>
      <c r="D46" s="7" t="s">
        <v>56</v>
      </c>
      <c r="E46" s="8"/>
      <c r="F46" s="8">
        <f>F47</f>
        <v>262500</v>
      </c>
    </row>
    <row r="47" spans="1:6">
      <c r="A47" s="12"/>
      <c r="B47" s="10">
        <v>75095</v>
      </c>
      <c r="C47" s="7"/>
      <c r="D47" s="7" t="s">
        <v>57</v>
      </c>
      <c r="E47" s="8"/>
      <c r="F47" s="8">
        <f>F50</f>
        <v>262500</v>
      </c>
    </row>
    <row r="48" spans="1:6">
      <c r="A48" s="13"/>
      <c r="B48" s="11"/>
      <c r="C48" s="6">
        <v>6207</v>
      </c>
      <c r="D48" s="6" t="s">
        <v>62</v>
      </c>
      <c r="E48" s="17"/>
      <c r="F48" s="17"/>
    </row>
    <row r="49" spans="1:6">
      <c r="A49" s="13"/>
      <c r="B49" s="11"/>
      <c r="C49" s="6"/>
      <c r="D49" s="6" t="s">
        <v>63</v>
      </c>
      <c r="E49" s="17"/>
      <c r="F49" s="17"/>
    </row>
    <row r="50" spans="1:6">
      <c r="A50" s="13"/>
      <c r="B50" s="11"/>
      <c r="C50" s="6"/>
      <c r="D50" s="6" t="s">
        <v>183</v>
      </c>
      <c r="E50" s="17"/>
      <c r="F50" s="17">
        <v>262500</v>
      </c>
    </row>
    <row r="51" spans="1:6">
      <c r="A51" s="14"/>
      <c r="B51" s="1"/>
      <c r="C51" s="6"/>
      <c r="D51" s="6" t="s">
        <v>64</v>
      </c>
      <c r="E51" s="17"/>
      <c r="F51" s="17"/>
    </row>
    <row r="52" spans="1:6">
      <c r="A52" s="7">
        <v>853</v>
      </c>
      <c r="B52" s="65"/>
      <c r="C52" s="7"/>
      <c r="D52" s="31" t="s">
        <v>65</v>
      </c>
      <c r="E52" s="8"/>
      <c r="F52" s="8">
        <f>F53</f>
        <v>149600</v>
      </c>
    </row>
    <row r="53" spans="1:6">
      <c r="A53" s="12"/>
      <c r="B53" s="10">
        <v>85322</v>
      </c>
      <c r="C53" s="7"/>
      <c r="D53" s="31" t="s">
        <v>66</v>
      </c>
      <c r="E53" s="8"/>
      <c r="F53" s="8">
        <f>F56</f>
        <v>149600</v>
      </c>
    </row>
    <row r="54" spans="1:6">
      <c r="A54" s="13"/>
      <c r="B54" s="11"/>
      <c r="C54" s="6">
        <v>2690</v>
      </c>
      <c r="D54" s="66" t="s">
        <v>67</v>
      </c>
      <c r="E54" s="17"/>
      <c r="F54" s="17"/>
    </row>
    <row r="55" spans="1:6">
      <c r="A55" s="13"/>
      <c r="B55" s="11"/>
      <c r="C55" s="6"/>
      <c r="D55" s="66" t="s">
        <v>68</v>
      </c>
      <c r="E55" s="17"/>
      <c r="F55" s="17"/>
    </row>
    <row r="56" spans="1:6">
      <c r="A56" s="14"/>
      <c r="B56" s="1"/>
      <c r="C56" s="6"/>
      <c r="D56" s="66" t="s">
        <v>184</v>
      </c>
      <c r="E56" s="17"/>
      <c r="F56" s="17">
        <v>149600</v>
      </c>
    </row>
    <row r="57" spans="1:6">
      <c r="A57" s="7">
        <v>900</v>
      </c>
      <c r="B57" s="65"/>
      <c r="C57" s="7"/>
      <c r="D57" s="31" t="s">
        <v>69</v>
      </c>
      <c r="E57" s="8"/>
      <c r="F57" s="8">
        <f>F58</f>
        <v>388506</v>
      </c>
    </row>
    <row r="58" spans="1:6">
      <c r="A58" s="12"/>
      <c r="B58" s="10">
        <v>90095</v>
      </c>
      <c r="C58" s="7"/>
      <c r="D58" s="7" t="s">
        <v>70</v>
      </c>
      <c r="E58" s="8"/>
      <c r="F58" s="8">
        <f>F60</f>
        <v>388506</v>
      </c>
    </row>
    <row r="59" spans="1:6">
      <c r="A59" s="13"/>
      <c r="B59" s="11"/>
      <c r="C59" s="6">
        <v>6617</v>
      </c>
      <c r="D59" s="66" t="s">
        <v>71</v>
      </c>
      <c r="E59" s="17"/>
      <c r="F59" s="17"/>
    </row>
    <row r="60" spans="1:6">
      <c r="A60" s="14"/>
      <c r="B60" s="1"/>
      <c r="C60" s="6"/>
      <c r="D60" s="66" t="s">
        <v>185</v>
      </c>
      <c r="E60" s="17"/>
      <c r="F60" s="17">
        <v>388506</v>
      </c>
    </row>
    <row r="61" spans="1:6">
      <c r="A61" s="7"/>
      <c r="B61" s="7"/>
      <c r="C61" s="7"/>
      <c r="D61" s="7" t="s">
        <v>39</v>
      </c>
      <c r="E61" s="8">
        <v>0</v>
      </c>
      <c r="F61" s="8">
        <f>F40+F46+F52+F57</f>
        <v>1695606</v>
      </c>
    </row>
    <row r="62" spans="1:6">
      <c r="A62" s="7"/>
      <c r="B62" s="7"/>
      <c r="C62" s="7"/>
      <c r="D62" s="57" t="s">
        <v>72</v>
      </c>
      <c r="E62" s="58">
        <v>0</v>
      </c>
      <c r="F62" s="58">
        <f>F44+F50+F60</f>
        <v>1546006</v>
      </c>
    </row>
    <row r="63" spans="1:6">
      <c r="A63" s="7"/>
      <c r="B63" s="7"/>
      <c r="C63" s="7"/>
      <c r="D63" s="57"/>
      <c r="E63" s="58"/>
      <c r="F63" s="58"/>
    </row>
    <row r="64" spans="1:6">
      <c r="A64" s="6"/>
      <c r="B64" s="6"/>
      <c r="C64" s="6"/>
      <c r="D64" s="7" t="s">
        <v>186</v>
      </c>
      <c r="E64" s="8">
        <f>E28</f>
        <v>533935</v>
      </c>
      <c r="F64" s="8">
        <f>F61</f>
        <v>1695606</v>
      </c>
    </row>
    <row r="65" spans="1:6">
      <c r="A65" s="6"/>
      <c r="B65" s="6"/>
      <c r="C65" s="6"/>
      <c r="D65" s="57" t="s">
        <v>44</v>
      </c>
      <c r="E65" s="58">
        <v>0</v>
      </c>
      <c r="F65" s="58">
        <f>F62</f>
        <v>1546006</v>
      </c>
    </row>
    <row r="66" spans="1:6">
      <c r="E66" s="9"/>
      <c r="F66" s="67">
        <f>E64-F64</f>
        <v>-1161671</v>
      </c>
    </row>
    <row r="67" spans="1:6">
      <c r="E67" s="9"/>
      <c r="F67" s="9"/>
    </row>
    <row r="68" spans="1:6">
      <c r="E68" s="9"/>
      <c r="F68" s="9"/>
    </row>
    <row r="69" spans="1:6">
      <c r="E69" t="s">
        <v>58</v>
      </c>
    </row>
    <row r="70" spans="1:6">
      <c r="E70" t="s">
        <v>6</v>
      </c>
    </row>
    <row r="71" spans="1:6">
      <c r="D71" s="143" t="s">
        <v>19</v>
      </c>
      <c r="E71" t="s">
        <v>209</v>
      </c>
    </row>
    <row r="72" spans="1:6">
      <c r="A72" s="4" t="s">
        <v>0</v>
      </c>
      <c r="B72" s="2" t="s">
        <v>1</v>
      </c>
      <c r="C72" s="4" t="s">
        <v>2</v>
      </c>
      <c r="D72" s="2" t="s">
        <v>3</v>
      </c>
      <c r="E72" s="4" t="s">
        <v>4</v>
      </c>
      <c r="F72" s="4" t="s">
        <v>5</v>
      </c>
    </row>
    <row r="73" spans="1:6">
      <c r="A73" s="5"/>
      <c r="B73" s="3"/>
      <c r="C73" s="5"/>
      <c r="D73" s="3"/>
      <c r="E73" s="5"/>
      <c r="F73" s="5"/>
    </row>
    <row r="74" spans="1:6">
      <c r="A74" s="28">
        <v>801</v>
      </c>
      <c r="B74" s="42"/>
      <c r="C74" s="25"/>
      <c r="D74" s="26" t="s">
        <v>22</v>
      </c>
      <c r="E74" s="39">
        <f>E75+E78+E81</f>
        <v>20015</v>
      </c>
      <c r="F74" s="39">
        <v>0</v>
      </c>
    </row>
    <row r="75" spans="1:6">
      <c r="A75" s="28"/>
      <c r="B75" s="47">
        <v>80120</v>
      </c>
      <c r="C75" s="29"/>
      <c r="D75" s="26" t="s">
        <v>34</v>
      </c>
      <c r="E75" s="39">
        <f>E76</f>
        <v>5327</v>
      </c>
      <c r="F75" s="39">
        <v>0</v>
      </c>
    </row>
    <row r="76" spans="1:6">
      <c r="A76" s="23"/>
      <c r="B76" s="48"/>
      <c r="C76" s="29"/>
      <c r="D76" s="30" t="s">
        <v>29</v>
      </c>
      <c r="E76" s="40">
        <v>5327</v>
      </c>
      <c r="F76" s="40"/>
    </row>
    <row r="77" spans="1:6">
      <c r="A77" s="23"/>
      <c r="B77" s="48"/>
      <c r="C77" s="43">
        <v>4440</v>
      </c>
      <c r="D77" s="44" t="s">
        <v>35</v>
      </c>
      <c r="E77" s="45">
        <v>5327</v>
      </c>
      <c r="F77" s="45"/>
    </row>
    <row r="78" spans="1:6">
      <c r="A78" s="23"/>
      <c r="B78" s="47">
        <v>80130</v>
      </c>
      <c r="C78" s="29"/>
      <c r="D78" s="26" t="s">
        <v>23</v>
      </c>
      <c r="E78" s="39">
        <v>10000</v>
      </c>
      <c r="F78" s="39">
        <v>0</v>
      </c>
    </row>
    <row r="79" spans="1:6">
      <c r="A79" s="19"/>
      <c r="B79" s="49"/>
      <c r="C79" s="21"/>
      <c r="D79" s="30" t="s">
        <v>24</v>
      </c>
      <c r="E79" s="40">
        <v>10000</v>
      </c>
      <c r="F79" s="40"/>
    </row>
    <row r="80" spans="1:6">
      <c r="A80" s="19"/>
      <c r="B80" s="49"/>
      <c r="C80" s="21">
        <v>6050</v>
      </c>
      <c r="D80" s="20" t="s">
        <v>33</v>
      </c>
      <c r="E80" s="41">
        <v>10000</v>
      </c>
      <c r="F80" s="41"/>
    </row>
    <row r="81" spans="1:6">
      <c r="A81" s="19"/>
      <c r="B81" s="47">
        <v>80195</v>
      </c>
      <c r="C81" s="29"/>
      <c r="D81" s="26" t="s">
        <v>57</v>
      </c>
      <c r="E81" s="39">
        <f>E82</f>
        <v>4688</v>
      </c>
      <c r="F81" s="39">
        <v>0</v>
      </c>
    </row>
    <row r="82" spans="1:6">
      <c r="A82" s="19"/>
      <c r="B82" s="49"/>
      <c r="C82" s="21"/>
      <c r="D82" s="30" t="s">
        <v>29</v>
      </c>
      <c r="E82" s="40">
        <v>4688</v>
      </c>
      <c r="F82" s="40"/>
    </row>
    <row r="83" spans="1:6">
      <c r="A83" s="19"/>
      <c r="B83" s="49"/>
      <c r="C83" s="21">
        <v>4440</v>
      </c>
      <c r="D83" s="20" t="s">
        <v>35</v>
      </c>
      <c r="E83" s="41">
        <v>4688</v>
      </c>
      <c r="F83" s="41"/>
    </row>
    <row r="84" spans="1:6">
      <c r="A84" s="50">
        <v>852</v>
      </c>
      <c r="B84" s="46"/>
      <c r="C84" s="7"/>
      <c r="D84" s="7" t="s">
        <v>7</v>
      </c>
      <c r="E84" s="8">
        <f>E85+E89</f>
        <v>323920</v>
      </c>
      <c r="F84" s="8">
        <v>0</v>
      </c>
    </row>
    <row r="85" spans="1:6">
      <c r="A85" s="50"/>
      <c r="B85" s="63">
        <v>85201</v>
      </c>
      <c r="C85" s="7"/>
      <c r="D85" s="7" t="s">
        <v>8</v>
      </c>
      <c r="E85" s="8">
        <v>13920</v>
      </c>
      <c r="F85" s="8">
        <v>0</v>
      </c>
    </row>
    <row r="86" spans="1:6">
      <c r="A86" s="13"/>
      <c r="B86" s="11"/>
      <c r="C86" s="6"/>
      <c r="D86" s="15" t="s">
        <v>9</v>
      </c>
      <c r="E86" s="16"/>
      <c r="F86" s="16"/>
    </row>
    <row r="87" spans="1:6">
      <c r="A87" s="13"/>
      <c r="B87" s="11"/>
      <c r="C87" s="6">
        <v>4210</v>
      </c>
      <c r="D87" s="6" t="s">
        <v>20</v>
      </c>
      <c r="E87" s="17">
        <v>10920</v>
      </c>
      <c r="F87" s="17"/>
    </row>
    <row r="88" spans="1:6">
      <c r="A88" s="13"/>
      <c r="B88" s="11"/>
      <c r="C88" s="6">
        <v>4300</v>
      </c>
      <c r="D88" s="6" t="s">
        <v>21</v>
      </c>
      <c r="E88" s="17">
        <v>3000</v>
      </c>
      <c r="F88" s="17"/>
    </row>
    <row r="89" spans="1:6">
      <c r="A89" s="51"/>
      <c r="B89" s="50">
        <v>85202</v>
      </c>
      <c r="C89" s="46"/>
      <c r="D89" s="7" t="s">
        <v>36</v>
      </c>
      <c r="E89" s="8">
        <f>E90+E100</f>
        <v>310000</v>
      </c>
      <c r="F89" s="8">
        <v>0</v>
      </c>
    </row>
    <row r="90" spans="1:6">
      <c r="A90" s="51"/>
      <c r="B90" s="13"/>
      <c r="C90" s="55"/>
      <c r="D90" s="15" t="s">
        <v>40</v>
      </c>
      <c r="E90" s="16">
        <f>SUM(E91:E99)</f>
        <v>220000</v>
      </c>
      <c r="F90" s="16"/>
    </row>
    <row r="91" spans="1:6">
      <c r="A91" s="51"/>
      <c r="B91" s="13"/>
      <c r="C91" s="59">
        <v>4010</v>
      </c>
      <c r="D91" s="60" t="s">
        <v>45</v>
      </c>
      <c r="E91" s="61">
        <v>80000</v>
      </c>
      <c r="F91" s="61"/>
    </row>
    <row r="92" spans="1:6">
      <c r="A92" s="51"/>
      <c r="B92" s="13"/>
      <c r="C92" s="59">
        <v>4110</v>
      </c>
      <c r="D92" s="60" t="s">
        <v>59</v>
      </c>
      <c r="E92" s="61">
        <v>16000</v>
      </c>
      <c r="F92" s="61"/>
    </row>
    <row r="93" spans="1:6">
      <c r="A93" s="51"/>
      <c r="B93" s="13"/>
      <c r="C93" s="59">
        <v>4210</v>
      </c>
      <c r="D93" s="60" t="s">
        <v>20</v>
      </c>
      <c r="E93" s="61">
        <v>32500</v>
      </c>
      <c r="F93" s="61"/>
    </row>
    <row r="94" spans="1:6">
      <c r="A94" s="51"/>
      <c r="B94" s="13"/>
      <c r="C94" s="59">
        <v>4220</v>
      </c>
      <c r="D94" s="60" t="s">
        <v>32</v>
      </c>
      <c r="E94" s="61">
        <v>16000</v>
      </c>
      <c r="F94" s="61"/>
    </row>
    <row r="95" spans="1:6">
      <c r="A95" s="51"/>
      <c r="B95" s="13"/>
      <c r="C95" s="59">
        <v>4230</v>
      </c>
      <c r="D95" s="60" t="s">
        <v>46</v>
      </c>
      <c r="E95" s="61">
        <v>2000</v>
      </c>
      <c r="F95" s="61"/>
    </row>
    <row r="96" spans="1:6">
      <c r="A96" s="51"/>
      <c r="B96" s="13"/>
      <c r="C96" s="59">
        <v>4260</v>
      </c>
      <c r="D96" s="60" t="s">
        <v>47</v>
      </c>
      <c r="E96" s="61">
        <v>5000</v>
      </c>
      <c r="F96" s="61"/>
    </row>
    <row r="97" spans="1:6">
      <c r="A97" s="51"/>
      <c r="B97" s="13"/>
      <c r="C97" s="59">
        <v>4270</v>
      </c>
      <c r="D97" s="60" t="s">
        <v>48</v>
      </c>
      <c r="E97" s="61">
        <v>11000</v>
      </c>
      <c r="F97" s="61"/>
    </row>
    <row r="98" spans="1:6">
      <c r="A98" s="51"/>
      <c r="B98" s="13"/>
      <c r="C98" s="59">
        <v>4300</v>
      </c>
      <c r="D98" s="60" t="s">
        <v>21</v>
      </c>
      <c r="E98" s="61">
        <v>3000</v>
      </c>
      <c r="F98" s="61"/>
    </row>
    <row r="99" spans="1:6">
      <c r="A99" s="51"/>
      <c r="B99" s="13"/>
      <c r="C99" s="59">
        <v>6060</v>
      </c>
      <c r="D99" s="60" t="s">
        <v>49</v>
      </c>
      <c r="E99" s="61">
        <v>54500</v>
      </c>
      <c r="F99" s="61"/>
    </row>
    <row r="100" spans="1:6">
      <c r="A100" s="51"/>
      <c r="B100" s="13"/>
      <c r="C100" s="55"/>
      <c r="D100" s="15" t="s">
        <v>38</v>
      </c>
      <c r="E100" s="16">
        <v>90000</v>
      </c>
      <c r="F100" s="16"/>
    </row>
    <row r="101" spans="1:6">
      <c r="A101" s="51"/>
      <c r="B101" s="13"/>
      <c r="C101" s="55">
        <v>4170</v>
      </c>
      <c r="D101" s="6" t="s">
        <v>41</v>
      </c>
      <c r="E101" s="17">
        <v>20000</v>
      </c>
      <c r="F101" s="17"/>
    </row>
    <row r="102" spans="1:6">
      <c r="A102" s="52"/>
      <c r="B102" s="14"/>
      <c r="C102" s="55">
        <v>4260</v>
      </c>
      <c r="D102" s="6" t="s">
        <v>42</v>
      </c>
      <c r="E102" s="17">
        <v>70000</v>
      </c>
      <c r="F102" s="17"/>
    </row>
    <row r="103" spans="1:6">
      <c r="A103" s="11"/>
      <c r="B103" s="11"/>
      <c r="C103" s="11"/>
      <c r="D103" s="11"/>
      <c r="E103" s="62"/>
      <c r="F103" s="62"/>
    </row>
    <row r="104" spans="1:6">
      <c r="A104" s="4" t="s">
        <v>0</v>
      </c>
      <c r="B104" s="2" t="s">
        <v>1</v>
      </c>
      <c r="C104" s="4" t="s">
        <v>2</v>
      </c>
      <c r="D104" s="2" t="s">
        <v>3</v>
      </c>
      <c r="E104" s="4" t="s">
        <v>4</v>
      </c>
      <c r="F104" s="4" t="s">
        <v>5</v>
      </c>
    </row>
    <row r="105" spans="1:6">
      <c r="A105" s="5"/>
      <c r="B105" s="3"/>
      <c r="C105" s="5"/>
      <c r="D105" s="3"/>
      <c r="E105" s="5"/>
      <c r="F105" s="5"/>
    </row>
    <row r="106" spans="1:6">
      <c r="A106" s="18">
        <v>854</v>
      </c>
      <c r="B106" s="56"/>
      <c r="C106" s="7"/>
      <c r="D106" s="7" t="s">
        <v>30</v>
      </c>
      <c r="E106" s="8">
        <f>E107</f>
        <v>190000</v>
      </c>
      <c r="F106" s="8">
        <v>0</v>
      </c>
    </row>
    <row r="107" spans="1:6">
      <c r="A107" s="38"/>
      <c r="B107" s="10">
        <v>85410</v>
      </c>
      <c r="C107" s="7"/>
      <c r="D107" s="7" t="s">
        <v>26</v>
      </c>
      <c r="E107" s="8">
        <f>SUM(E109:E111)</f>
        <v>190000</v>
      </c>
      <c r="F107" s="8">
        <v>0</v>
      </c>
    </row>
    <row r="108" spans="1:6">
      <c r="A108" s="13"/>
      <c r="B108" s="11"/>
      <c r="C108" s="6"/>
      <c r="D108" s="15" t="s">
        <v>24</v>
      </c>
      <c r="E108" s="16"/>
      <c r="F108" s="16"/>
    </row>
    <row r="109" spans="1:6">
      <c r="A109" s="13"/>
      <c r="B109" s="11"/>
      <c r="C109" s="6">
        <v>4170</v>
      </c>
      <c r="D109" s="6" t="s">
        <v>31</v>
      </c>
      <c r="E109" s="17">
        <v>20000</v>
      </c>
      <c r="F109" s="17"/>
    </row>
    <row r="110" spans="1:6">
      <c r="A110" s="13"/>
      <c r="B110" s="11"/>
      <c r="C110" s="6">
        <v>4210</v>
      </c>
      <c r="D110" s="6" t="s">
        <v>20</v>
      </c>
      <c r="E110" s="17">
        <v>15000</v>
      </c>
      <c r="F110" s="17"/>
    </row>
    <row r="111" spans="1:6">
      <c r="A111" s="14"/>
      <c r="B111" s="1"/>
      <c r="C111" s="6">
        <v>4220</v>
      </c>
      <c r="D111" s="6" t="s">
        <v>32</v>
      </c>
      <c r="E111" s="17">
        <v>155000</v>
      </c>
      <c r="F111" s="17"/>
    </row>
    <row r="112" spans="1:6">
      <c r="A112" s="6"/>
      <c r="B112" s="6"/>
      <c r="C112" s="6"/>
      <c r="D112" s="7" t="s">
        <v>43</v>
      </c>
      <c r="E112" s="8">
        <f>E74+E84+E106</f>
        <v>533935</v>
      </c>
      <c r="F112" s="8">
        <v>0</v>
      </c>
    </row>
    <row r="113" spans="1:6">
      <c r="A113" s="6"/>
      <c r="B113" s="6"/>
      <c r="C113" s="6"/>
      <c r="D113" s="57" t="s">
        <v>44</v>
      </c>
      <c r="E113" s="58">
        <f>E80+E99</f>
        <v>64500</v>
      </c>
      <c r="F113" s="58">
        <v>0</v>
      </c>
    </row>
    <row r="114" spans="1:6">
      <c r="E114" s="9"/>
      <c r="F114" s="9"/>
    </row>
    <row r="115" spans="1:6">
      <c r="E115" s="9"/>
      <c r="F115" s="9"/>
    </row>
    <row r="116" spans="1:6">
      <c r="E116" s="9"/>
      <c r="F116" s="9"/>
    </row>
    <row r="117" spans="1:6">
      <c r="E117" s="9"/>
      <c r="F117" s="9"/>
    </row>
    <row r="118" spans="1:6">
      <c r="E118" s="9"/>
      <c r="F118" s="9"/>
    </row>
    <row r="119" spans="1:6">
      <c r="E119" s="9"/>
      <c r="F119" s="9"/>
    </row>
    <row r="120" spans="1:6">
      <c r="E120" s="9"/>
      <c r="F120" s="9"/>
    </row>
    <row r="121" spans="1:6">
      <c r="E121" s="9"/>
      <c r="F121" s="9"/>
    </row>
    <row r="122" spans="1:6">
      <c r="E122" s="9"/>
      <c r="F122" s="9"/>
    </row>
    <row r="123" spans="1:6">
      <c r="E123" s="9"/>
      <c r="F123" s="9"/>
    </row>
    <row r="124" spans="1:6">
      <c r="E124" s="9"/>
      <c r="F124" s="9"/>
    </row>
    <row r="125" spans="1:6">
      <c r="E125" s="9"/>
      <c r="F125" s="9"/>
    </row>
    <row r="126" spans="1:6">
      <c r="E126" s="9"/>
      <c r="F126" s="9"/>
    </row>
    <row r="127" spans="1:6">
      <c r="E127" s="9"/>
      <c r="F127" s="9"/>
    </row>
    <row r="128" spans="1:6">
      <c r="E128" s="9"/>
      <c r="F128" s="9"/>
    </row>
    <row r="129" spans="1:6">
      <c r="E129" s="9"/>
      <c r="F129" s="9"/>
    </row>
    <row r="130" spans="1:6">
      <c r="E130" s="9"/>
      <c r="F130" s="9"/>
    </row>
    <row r="131" spans="1:6">
      <c r="E131" s="9"/>
      <c r="F131" s="9"/>
    </row>
    <row r="132" spans="1:6">
      <c r="E132" s="9"/>
      <c r="F132" s="9"/>
    </row>
    <row r="133" spans="1:6">
      <c r="E133" s="9"/>
      <c r="F133" s="9"/>
    </row>
    <row r="134" spans="1:6">
      <c r="E134" s="9"/>
      <c r="F134" s="9"/>
    </row>
    <row r="135" spans="1:6">
      <c r="E135" s="9"/>
      <c r="F135" s="9"/>
    </row>
    <row r="136" spans="1:6">
      <c r="E136" s="9"/>
      <c r="F136" s="9"/>
    </row>
    <row r="137" spans="1:6">
      <c r="E137" t="s">
        <v>73</v>
      </c>
    </row>
    <row r="138" spans="1:6">
      <c r="E138" t="s">
        <v>6</v>
      </c>
    </row>
    <row r="139" spans="1:6">
      <c r="D139" s="143" t="s">
        <v>19</v>
      </c>
      <c r="E139" t="s">
        <v>209</v>
      </c>
    </row>
    <row r="140" spans="1:6">
      <c r="A140" s="4" t="s">
        <v>0</v>
      </c>
      <c r="B140" s="2" t="s">
        <v>1</v>
      </c>
      <c r="C140" s="4" t="s">
        <v>2</v>
      </c>
      <c r="D140" s="2" t="s">
        <v>3</v>
      </c>
      <c r="E140" s="4" t="s">
        <v>4</v>
      </c>
      <c r="F140" s="4" t="s">
        <v>5</v>
      </c>
    </row>
    <row r="141" spans="1:6">
      <c r="A141" s="5"/>
      <c r="B141" s="3"/>
      <c r="C141" s="5"/>
      <c r="D141" s="3"/>
      <c r="E141" s="5"/>
      <c r="F141" s="5"/>
    </row>
    <row r="142" spans="1:6">
      <c r="A142" s="7">
        <v>750</v>
      </c>
      <c r="B142" s="65"/>
      <c r="C142" s="7"/>
      <c r="D142" s="7" t="s">
        <v>56</v>
      </c>
      <c r="E142" s="8">
        <v>0</v>
      </c>
      <c r="F142" s="8">
        <f>F143</f>
        <v>350000</v>
      </c>
    </row>
    <row r="143" spans="1:6">
      <c r="A143" s="12"/>
      <c r="B143" s="10">
        <v>75095</v>
      </c>
      <c r="C143" s="7"/>
      <c r="D143" s="7" t="s">
        <v>57</v>
      </c>
      <c r="E143" s="8">
        <v>0</v>
      </c>
      <c r="F143" s="8">
        <f>F144</f>
        <v>350000</v>
      </c>
    </row>
    <row r="144" spans="1:6">
      <c r="A144" s="13"/>
      <c r="B144" s="11"/>
      <c r="C144" s="6"/>
      <c r="D144" s="32" t="s">
        <v>74</v>
      </c>
      <c r="E144" s="16"/>
      <c r="F144" s="16">
        <v>350000</v>
      </c>
    </row>
    <row r="145" spans="1:6">
      <c r="A145" s="13"/>
      <c r="B145" s="11"/>
      <c r="C145" s="6">
        <v>6050</v>
      </c>
      <c r="D145" s="6" t="s">
        <v>33</v>
      </c>
      <c r="E145" s="17"/>
      <c r="F145" s="17">
        <v>87500</v>
      </c>
    </row>
    <row r="146" spans="1:6">
      <c r="A146" s="14"/>
      <c r="B146" s="1"/>
      <c r="C146" s="6">
        <v>6057</v>
      </c>
      <c r="D146" s="6" t="s">
        <v>33</v>
      </c>
      <c r="E146" s="17"/>
      <c r="F146" s="17">
        <v>262500</v>
      </c>
    </row>
    <row r="147" spans="1:6">
      <c r="A147" s="7">
        <v>754</v>
      </c>
      <c r="B147" s="65"/>
      <c r="C147" s="7"/>
      <c r="D147" s="7" t="s">
        <v>75</v>
      </c>
      <c r="E147" s="8">
        <f>E148</f>
        <v>20000</v>
      </c>
      <c r="F147" s="8">
        <v>0</v>
      </c>
    </row>
    <row r="148" spans="1:6">
      <c r="A148" s="12"/>
      <c r="B148" s="10">
        <v>75405</v>
      </c>
      <c r="C148" s="7"/>
      <c r="D148" s="7" t="s">
        <v>76</v>
      </c>
      <c r="E148" s="8">
        <f>E150</f>
        <v>20000</v>
      </c>
      <c r="F148" s="8">
        <v>0</v>
      </c>
    </row>
    <row r="149" spans="1:6">
      <c r="A149" s="13"/>
      <c r="B149" s="11"/>
      <c r="C149" s="6">
        <v>6170</v>
      </c>
      <c r="D149" s="6" t="s">
        <v>77</v>
      </c>
      <c r="E149" s="17"/>
      <c r="F149" s="17"/>
    </row>
    <row r="150" spans="1:6">
      <c r="A150" s="14"/>
      <c r="B150" s="1"/>
      <c r="C150" s="6"/>
      <c r="D150" s="6" t="s">
        <v>187</v>
      </c>
      <c r="E150" s="17">
        <v>20000</v>
      </c>
      <c r="F150" s="17"/>
    </row>
    <row r="151" spans="1:6">
      <c r="A151" s="7">
        <v>757</v>
      </c>
      <c r="B151" s="65"/>
      <c r="C151" s="7"/>
      <c r="D151" s="31" t="s">
        <v>78</v>
      </c>
      <c r="E151" s="8">
        <v>0</v>
      </c>
      <c r="F151" s="8">
        <f>F152</f>
        <v>50000</v>
      </c>
    </row>
    <row r="152" spans="1:6">
      <c r="A152" s="12"/>
      <c r="B152" s="10">
        <v>75702</v>
      </c>
      <c r="C152" s="7"/>
      <c r="D152" s="7" t="s">
        <v>79</v>
      </c>
      <c r="E152" s="8">
        <v>0</v>
      </c>
      <c r="F152" s="8">
        <f>F155</f>
        <v>50000</v>
      </c>
    </row>
    <row r="153" spans="1:6">
      <c r="A153" s="13"/>
      <c r="B153" s="11"/>
      <c r="C153" s="6">
        <v>8070</v>
      </c>
      <c r="D153" s="68" t="s">
        <v>80</v>
      </c>
      <c r="E153" s="17"/>
      <c r="F153" s="17"/>
    </row>
    <row r="154" spans="1:6">
      <c r="A154" s="13"/>
      <c r="B154" s="11"/>
      <c r="C154" s="6"/>
      <c r="D154" s="68" t="s">
        <v>188</v>
      </c>
      <c r="E154" s="17"/>
      <c r="F154" s="17"/>
    </row>
    <row r="155" spans="1:6">
      <c r="A155" s="14"/>
      <c r="B155" s="1"/>
      <c r="C155" s="6"/>
      <c r="D155" s="68" t="s">
        <v>81</v>
      </c>
      <c r="E155" s="17"/>
      <c r="F155" s="17">
        <v>50000</v>
      </c>
    </row>
    <row r="156" spans="1:6">
      <c r="A156" s="7">
        <v>758</v>
      </c>
      <c r="B156" s="65"/>
      <c r="C156" s="7"/>
      <c r="D156" s="31" t="s">
        <v>82</v>
      </c>
      <c r="E156" s="8">
        <v>0</v>
      </c>
      <c r="F156" s="8">
        <f>F157</f>
        <v>39869</v>
      </c>
    </row>
    <row r="157" spans="1:6">
      <c r="A157" s="12"/>
      <c r="B157" s="10">
        <v>75818</v>
      </c>
      <c r="C157" s="7"/>
      <c r="D157" s="7" t="s">
        <v>83</v>
      </c>
      <c r="E157" s="8">
        <v>0</v>
      </c>
      <c r="F157" s="8">
        <f>F158</f>
        <v>39869</v>
      </c>
    </row>
    <row r="158" spans="1:6">
      <c r="A158" s="14"/>
      <c r="B158" s="1"/>
      <c r="C158" s="6">
        <v>4810</v>
      </c>
      <c r="D158" s="68" t="s">
        <v>84</v>
      </c>
      <c r="E158" s="17"/>
      <c r="F158" s="17">
        <v>39869</v>
      </c>
    </row>
    <row r="159" spans="1:6">
      <c r="A159" s="50">
        <v>801</v>
      </c>
      <c r="B159" s="65"/>
      <c r="C159" s="7"/>
      <c r="D159" s="31" t="s">
        <v>22</v>
      </c>
      <c r="E159" s="8">
        <f>E160+E173</f>
        <v>450000</v>
      </c>
      <c r="F159" s="8">
        <f>F181</f>
        <v>60000</v>
      </c>
    </row>
    <row r="160" spans="1:6">
      <c r="A160" s="50"/>
      <c r="B160" s="63">
        <v>80120</v>
      </c>
      <c r="C160" s="7"/>
      <c r="D160" s="31" t="s">
        <v>28</v>
      </c>
      <c r="E160" s="8">
        <f>E161+E164</f>
        <v>190000</v>
      </c>
      <c r="F160" s="8"/>
    </row>
    <row r="161" spans="1:6">
      <c r="A161" s="13"/>
      <c r="B161" s="11"/>
      <c r="C161" s="6"/>
      <c r="D161" s="32" t="s">
        <v>29</v>
      </c>
      <c r="E161" s="16">
        <f>E162+E163</f>
        <v>170000</v>
      </c>
      <c r="F161" s="16"/>
    </row>
    <row r="162" spans="1:6">
      <c r="A162" s="13"/>
      <c r="B162" s="11"/>
      <c r="C162" s="6">
        <v>4010</v>
      </c>
      <c r="D162" s="6" t="s">
        <v>45</v>
      </c>
      <c r="E162" s="17">
        <v>140000</v>
      </c>
      <c r="F162" s="17"/>
    </row>
    <row r="163" spans="1:6">
      <c r="A163" s="13"/>
      <c r="B163" s="11"/>
      <c r="C163" s="6">
        <v>4110</v>
      </c>
      <c r="D163" s="6" t="s">
        <v>59</v>
      </c>
      <c r="E163" s="17">
        <v>30000</v>
      </c>
      <c r="F163" s="17"/>
    </row>
    <row r="164" spans="1:6">
      <c r="A164" s="13"/>
      <c r="B164" s="11"/>
      <c r="C164" s="6"/>
      <c r="D164" s="15" t="s">
        <v>85</v>
      </c>
      <c r="E164" s="16">
        <f>SUM(E165:E167)</f>
        <v>20000</v>
      </c>
      <c r="F164" s="16"/>
    </row>
    <row r="165" spans="1:6">
      <c r="A165" s="13"/>
      <c r="B165" s="11"/>
      <c r="C165" s="60">
        <v>4210</v>
      </c>
      <c r="D165" s="60" t="s">
        <v>189</v>
      </c>
      <c r="E165" s="61">
        <v>4200</v>
      </c>
      <c r="F165" s="61"/>
    </row>
    <row r="166" spans="1:6">
      <c r="A166" s="13"/>
      <c r="B166" s="11"/>
      <c r="C166" s="60">
        <v>4260</v>
      </c>
      <c r="D166" s="60" t="s">
        <v>47</v>
      </c>
      <c r="E166" s="61">
        <v>11800</v>
      </c>
      <c r="F166" s="61"/>
    </row>
    <row r="167" spans="1:6">
      <c r="A167" s="14"/>
      <c r="B167" s="1"/>
      <c r="C167" s="60">
        <v>4300</v>
      </c>
      <c r="D167" s="60" t="s">
        <v>21</v>
      </c>
      <c r="E167" s="61">
        <v>4000</v>
      </c>
      <c r="F167" s="61"/>
    </row>
    <row r="168" spans="1:6">
      <c r="A168" s="11"/>
      <c r="B168" s="11"/>
      <c r="C168" s="144"/>
      <c r="D168" s="144"/>
      <c r="E168" s="145"/>
      <c r="F168" s="145"/>
    </row>
    <row r="169" spans="1:6">
      <c r="A169" s="11"/>
      <c r="B169" s="11"/>
      <c r="C169" s="144"/>
      <c r="D169" s="144"/>
      <c r="E169" s="145"/>
      <c r="F169" s="145"/>
    </row>
    <row r="170" spans="1:6">
      <c r="A170" s="11"/>
      <c r="B170" s="11"/>
      <c r="C170" s="11"/>
      <c r="D170" s="11"/>
      <c r="E170" s="62"/>
      <c r="F170" s="62"/>
    </row>
    <row r="171" spans="1:6">
      <c r="A171" s="4" t="s">
        <v>0</v>
      </c>
      <c r="B171" s="2" t="s">
        <v>1</v>
      </c>
      <c r="C171" s="4" t="s">
        <v>2</v>
      </c>
      <c r="D171" s="2" t="s">
        <v>3</v>
      </c>
      <c r="E171" s="4" t="s">
        <v>4</v>
      </c>
      <c r="F171" s="4" t="s">
        <v>5</v>
      </c>
    </row>
    <row r="172" spans="1:6">
      <c r="A172" s="5"/>
      <c r="B172" s="3"/>
      <c r="C172" s="5"/>
      <c r="D172" s="3"/>
      <c r="E172" s="5"/>
      <c r="F172" s="5"/>
    </row>
    <row r="173" spans="1:6">
      <c r="A173" s="13"/>
      <c r="B173" s="50">
        <v>80130</v>
      </c>
      <c r="C173" s="7"/>
      <c r="D173" s="7" t="s">
        <v>190</v>
      </c>
      <c r="E173" s="8">
        <f>E174+E177</f>
        <v>260000</v>
      </c>
      <c r="F173" s="8"/>
    </row>
    <row r="174" spans="1:6">
      <c r="A174" s="13"/>
      <c r="B174" s="12"/>
      <c r="C174" s="15"/>
      <c r="D174" s="15" t="s">
        <v>191</v>
      </c>
      <c r="E174" s="8">
        <f>E175+E176</f>
        <v>230000</v>
      </c>
      <c r="F174" s="8"/>
    </row>
    <row r="175" spans="1:6">
      <c r="A175" s="13"/>
      <c r="B175" s="12"/>
      <c r="C175" s="60">
        <v>4010</v>
      </c>
      <c r="D175" s="60" t="s">
        <v>45</v>
      </c>
      <c r="E175" s="61">
        <v>200000</v>
      </c>
      <c r="F175" s="61"/>
    </row>
    <row r="176" spans="1:6">
      <c r="A176" s="13"/>
      <c r="B176" s="12"/>
      <c r="C176" s="60">
        <v>4110</v>
      </c>
      <c r="D176" s="60" t="s">
        <v>192</v>
      </c>
      <c r="E176" s="61">
        <v>30000</v>
      </c>
      <c r="F176" s="61"/>
    </row>
    <row r="177" spans="1:6">
      <c r="A177" s="13"/>
      <c r="B177" s="12"/>
      <c r="C177" s="7"/>
      <c r="D177" s="15" t="s">
        <v>193</v>
      </c>
      <c r="E177" s="16">
        <f>SUM(E178:E180)</f>
        <v>30000</v>
      </c>
      <c r="F177" s="16"/>
    </row>
    <row r="178" spans="1:6">
      <c r="A178" s="13"/>
      <c r="B178" s="12"/>
      <c r="C178" s="60">
        <v>4010</v>
      </c>
      <c r="D178" s="60" t="s">
        <v>194</v>
      </c>
      <c r="E178" s="61">
        <v>23000</v>
      </c>
      <c r="F178" s="61"/>
    </row>
    <row r="179" spans="1:6">
      <c r="A179" s="13"/>
      <c r="B179" s="12"/>
      <c r="C179" s="60">
        <v>4260</v>
      </c>
      <c r="D179" s="60" t="s">
        <v>47</v>
      </c>
      <c r="E179" s="61">
        <v>3000</v>
      </c>
      <c r="F179" s="61"/>
    </row>
    <row r="180" spans="1:6">
      <c r="A180" s="13"/>
      <c r="B180" s="18"/>
      <c r="C180" s="60">
        <v>4300</v>
      </c>
      <c r="D180" s="60" t="s">
        <v>195</v>
      </c>
      <c r="E180" s="61">
        <v>4000</v>
      </c>
      <c r="F180" s="61"/>
    </row>
    <row r="181" spans="1:6">
      <c r="A181" s="13"/>
      <c r="B181" s="10">
        <v>80195</v>
      </c>
      <c r="C181" s="7"/>
      <c r="D181" s="7" t="s">
        <v>57</v>
      </c>
      <c r="E181" s="8">
        <v>0</v>
      </c>
      <c r="F181" s="8">
        <f>F183</f>
        <v>60000</v>
      </c>
    </row>
    <row r="182" spans="1:6">
      <c r="A182" s="13"/>
      <c r="B182" s="11"/>
      <c r="C182" s="6"/>
      <c r="D182" s="15" t="s">
        <v>86</v>
      </c>
      <c r="E182" s="16"/>
      <c r="F182" s="16"/>
    </row>
    <row r="183" spans="1:6">
      <c r="A183" s="14"/>
      <c r="B183" s="1"/>
      <c r="C183" s="6">
        <v>4300</v>
      </c>
      <c r="D183" s="6" t="s">
        <v>21</v>
      </c>
      <c r="E183" s="17"/>
      <c r="F183" s="17">
        <v>60000</v>
      </c>
    </row>
    <row r="184" spans="1:6">
      <c r="A184" s="7">
        <v>853</v>
      </c>
      <c r="B184" s="65"/>
      <c r="C184" s="7"/>
      <c r="D184" s="7" t="s">
        <v>87</v>
      </c>
      <c r="E184" s="8">
        <v>0</v>
      </c>
      <c r="F184" s="8">
        <f>F185</f>
        <v>50000</v>
      </c>
    </row>
    <row r="185" spans="1:6">
      <c r="A185" s="13"/>
      <c r="B185" s="10">
        <v>85395</v>
      </c>
      <c r="C185" s="7"/>
      <c r="D185" s="7" t="s">
        <v>57</v>
      </c>
      <c r="E185" s="8">
        <v>0</v>
      </c>
      <c r="F185" s="8">
        <f>F186</f>
        <v>50000</v>
      </c>
    </row>
    <row r="186" spans="1:6">
      <c r="A186" s="14"/>
      <c r="B186" s="1"/>
      <c r="C186" s="6">
        <v>4300</v>
      </c>
      <c r="D186" s="6" t="s">
        <v>21</v>
      </c>
      <c r="E186" s="17"/>
      <c r="F186" s="17">
        <v>50000</v>
      </c>
    </row>
    <row r="187" spans="1:6">
      <c r="A187" s="7">
        <v>900</v>
      </c>
      <c r="B187" s="65"/>
      <c r="C187" s="7"/>
      <c r="D187" s="7" t="s">
        <v>69</v>
      </c>
      <c r="E187" s="8">
        <v>0</v>
      </c>
      <c r="F187" s="8">
        <f>F188</f>
        <v>621137</v>
      </c>
    </row>
    <row r="188" spans="1:6">
      <c r="A188" s="13"/>
      <c r="B188" s="11">
        <v>90095</v>
      </c>
      <c r="C188" s="6"/>
      <c r="D188" s="31" t="s">
        <v>57</v>
      </c>
      <c r="E188" s="17">
        <v>0</v>
      </c>
      <c r="F188" s="17">
        <f>F189+F192+F195</f>
        <v>621137</v>
      </c>
    </row>
    <row r="189" spans="1:6">
      <c r="A189" s="13"/>
      <c r="B189" s="11"/>
      <c r="C189" s="60"/>
      <c r="D189" s="32" t="s">
        <v>196</v>
      </c>
      <c r="E189" s="16"/>
      <c r="F189" s="16">
        <f>F190+F191</f>
        <v>321137</v>
      </c>
    </row>
    <row r="190" spans="1:6">
      <c r="A190" s="13"/>
      <c r="B190" s="11"/>
      <c r="C190" s="60">
        <v>6050</v>
      </c>
      <c r="D190" s="68" t="s">
        <v>88</v>
      </c>
      <c r="E190" s="61"/>
      <c r="F190" s="61">
        <v>187631</v>
      </c>
    </row>
    <row r="191" spans="1:6">
      <c r="A191" s="13"/>
      <c r="B191" s="11"/>
      <c r="C191" s="60">
        <v>6057</v>
      </c>
      <c r="D191" s="68" t="s">
        <v>88</v>
      </c>
      <c r="E191" s="61"/>
      <c r="F191" s="61">
        <v>133506</v>
      </c>
    </row>
    <row r="192" spans="1:6">
      <c r="A192" s="13"/>
      <c r="B192" s="11"/>
      <c r="C192" s="6"/>
      <c r="D192" s="15" t="s">
        <v>197</v>
      </c>
      <c r="E192" s="16"/>
      <c r="F192" s="16">
        <f>F193+F194</f>
        <v>200000</v>
      </c>
    </row>
    <row r="193" spans="1:6">
      <c r="A193" s="13"/>
      <c r="B193" s="11"/>
      <c r="C193" s="6">
        <v>6050</v>
      </c>
      <c r="D193" s="6" t="s">
        <v>33</v>
      </c>
      <c r="E193" s="17"/>
      <c r="F193" s="17">
        <v>30000</v>
      </c>
    </row>
    <row r="194" spans="1:6">
      <c r="A194" s="13"/>
      <c r="B194" s="11"/>
      <c r="C194" s="6">
        <v>6057</v>
      </c>
      <c r="D194" s="6" t="s">
        <v>33</v>
      </c>
      <c r="E194" s="17"/>
      <c r="F194" s="17">
        <v>170000</v>
      </c>
    </row>
    <row r="195" spans="1:6">
      <c r="A195" s="13"/>
      <c r="B195" s="11"/>
      <c r="C195" s="6"/>
      <c r="D195" s="15" t="s">
        <v>198</v>
      </c>
      <c r="E195" s="16"/>
      <c r="F195" s="16">
        <f>F196+F197</f>
        <v>100000</v>
      </c>
    </row>
    <row r="196" spans="1:6">
      <c r="A196" s="13"/>
      <c r="B196" s="11"/>
      <c r="C196" s="6">
        <v>6050</v>
      </c>
      <c r="D196" s="6" t="s">
        <v>33</v>
      </c>
      <c r="E196" s="17"/>
      <c r="F196" s="17">
        <v>15000</v>
      </c>
    </row>
    <row r="197" spans="1:6">
      <c r="A197" s="14"/>
      <c r="B197" s="1"/>
      <c r="C197" s="6">
        <v>6057</v>
      </c>
      <c r="D197" s="6" t="s">
        <v>33</v>
      </c>
      <c r="E197" s="17"/>
      <c r="F197" s="17">
        <v>85000</v>
      </c>
    </row>
    <row r="198" spans="1:6">
      <c r="A198" s="7"/>
      <c r="B198" s="7"/>
      <c r="C198" s="7"/>
      <c r="D198" s="7" t="s">
        <v>89</v>
      </c>
      <c r="E198" s="8">
        <f>E147+E159</f>
        <v>470000</v>
      </c>
      <c r="F198" s="8">
        <f>F142+F151+F156+F159+F184+F187</f>
        <v>1171006</v>
      </c>
    </row>
    <row r="199" spans="1:6">
      <c r="A199" s="7"/>
      <c r="B199" s="7"/>
      <c r="C199" s="7"/>
      <c r="D199" s="57" t="s">
        <v>44</v>
      </c>
      <c r="E199" s="58">
        <f>E150</f>
        <v>20000</v>
      </c>
      <c r="F199" s="58">
        <f>F144+F188</f>
        <v>971137</v>
      </c>
    </row>
    <row r="200" spans="1:6">
      <c r="E200" s="9"/>
      <c r="F200" s="9"/>
    </row>
    <row r="201" spans="1:6">
      <c r="A201" s="7"/>
      <c r="B201" s="7"/>
      <c r="C201" s="7"/>
      <c r="D201" s="7" t="s">
        <v>199</v>
      </c>
      <c r="E201" s="8">
        <f>E112+E198</f>
        <v>1003935</v>
      </c>
      <c r="F201" s="8">
        <f>F112+F198</f>
        <v>1171006</v>
      </c>
    </row>
    <row r="202" spans="1:6">
      <c r="A202" s="7"/>
      <c r="B202" s="7"/>
      <c r="C202" s="7"/>
      <c r="D202" s="57" t="s">
        <v>44</v>
      </c>
      <c r="E202" s="58">
        <f>E113+E199</f>
        <v>84500</v>
      </c>
      <c r="F202" s="58">
        <f>F199</f>
        <v>971137</v>
      </c>
    </row>
    <row r="203" spans="1:6">
      <c r="E203" s="9"/>
      <c r="F203" s="67">
        <f>E201-F201</f>
        <v>-167071</v>
      </c>
    </row>
    <row r="204" spans="1:6">
      <c r="E204" s="9"/>
      <c r="F204" s="9"/>
    </row>
    <row r="205" spans="1:6">
      <c r="E205" s="9"/>
      <c r="F205" s="9"/>
    </row>
    <row r="206" spans="1:6">
      <c r="E206" s="9"/>
      <c r="F206" s="9"/>
    </row>
    <row r="207" spans="1:6">
      <c r="E207" s="9"/>
      <c r="F207" s="9"/>
    </row>
    <row r="208" spans="1:6">
      <c r="E208" s="9"/>
      <c r="F208" s="9"/>
    </row>
    <row r="209" spans="5:6">
      <c r="E209" s="9"/>
      <c r="F209" s="9"/>
    </row>
    <row r="210" spans="5:6">
      <c r="E210" s="9"/>
      <c r="F210" s="9"/>
    </row>
    <row r="211" spans="5:6">
      <c r="E211" s="9"/>
      <c r="F211" s="9"/>
    </row>
    <row r="212" spans="5:6">
      <c r="E212" s="9"/>
      <c r="F212" s="9"/>
    </row>
    <row r="213" spans="5:6">
      <c r="E213" s="9"/>
      <c r="F213" s="9"/>
    </row>
    <row r="214" spans="5:6">
      <c r="E214" s="9"/>
      <c r="F214" s="9"/>
    </row>
    <row r="215" spans="5:6">
      <c r="E215" s="9"/>
      <c r="F215" s="9"/>
    </row>
    <row r="216" spans="5:6">
      <c r="E216" s="9"/>
      <c r="F216" s="9"/>
    </row>
    <row r="217" spans="5:6">
      <c r="E217" s="9"/>
      <c r="F217" s="9"/>
    </row>
    <row r="218" spans="5:6">
      <c r="E218" s="9"/>
      <c r="F218" s="9"/>
    </row>
    <row r="219" spans="5:6">
      <c r="E219" s="9"/>
      <c r="F219" s="9"/>
    </row>
    <row r="220" spans="5:6">
      <c r="E220" s="9"/>
      <c r="F220" s="9"/>
    </row>
    <row r="221" spans="5:6">
      <c r="E221" s="9"/>
      <c r="F221" s="9"/>
    </row>
    <row r="222" spans="5:6">
      <c r="E222" s="9"/>
      <c r="F222" s="9"/>
    </row>
    <row r="223" spans="5:6">
      <c r="E223" s="9"/>
      <c r="F223" s="9"/>
    </row>
    <row r="224" spans="5:6">
      <c r="E224" s="9"/>
      <c r="F224" s="9"/>
    </row>
    <row r="225" spans="5:6">
      <c r="E225" s="9"/>
      <c r="F225" s="9"/>
    </row>
    <row r="226" spans="5:6">
      <c r="E226" s="9"/>
      <c r="F226" s="9"/>
    </row>
    <row r="227" spans="5:6">
      <c r="E227" s="9"/>
      <c r="F227" s="9"/>
    </row>
    <row r="228" spans="5:6">
      <c r="E228" s="9"/>
      <c r="F228" s="9"/>
    </row>
    <row r="229" spans="5:6">
      <c r="E229" s="9"/>
      <c r="F229" s="9"/>
    </row>
    <row r="230" spans="5:6">
      <c r="E230" s="9"/>
      <c r="F230" s="9"/>
    </row>
    <row r="231" spans="5:6">
      <c r="E231" s="9"/>
      <c r="F231" s="9"/>
    </row>
    <row r="232" spans="5:6">
      <c r="E232" s="9"/>
      <c r="F232" s="9"/>
    </row>
    <row r="233" spans="5:6">
      <c r="E233" s="9"/>
      <c r="F233" s="9"/>
    </row>
    <row r="234" spans="5:6">
      <c r="E234" s="9"/>
      <c r="F234" s="9"/>
    </row>
    <row r="235" spans="5:6">
      <c r="E235" s="9"/>
      <c r="F235" s="9"/>
    </row>
    <row r="236" spans="5:6">
      <c r="E236" s="9"/>
      <c r="F236" s="9"/>
    </row>
    <row r="237" spans="5:6">
      <c r="E237" s="9"/>
      <c r="F237" s="9"/>
    </row>
    <row r="238" spans="5:6">
      <c r="E238" s="9"/>
      <c r="F238" s="9"/>
    </row>
    <row r="239" spans="5:6">
      <c r="E239" s="9"/>
      <c r="F239" s="9"/>
    </row>
    <row r="240" spans="5:6">
      <c r="E240" s="9"/>
      <c r="F240" s="9"/>
    </row>
    <row r="241" spans="5:6">
      <c r="E241" s="9"/>
      <c r="F241" s="9"/>
    </row>
    <row r="242" spans="5:6">
      <c r="E242" s="9"/>
      <c r="F242" s="9"/>
    </row>
    <row r="243" spans="5:6">
      <c r="E243" s="9"/>
      <c r="F243" s="9"/>
    </row>
    <row r="244" spans="5:6">
      <c r="E244" s="9"/>
      <c r="F244" s="9"/>
    </row>
    <row r="245" spans="5:6">
      <c r="E245" s="9"/>
      <c r="F245" s="9"/>
    </row>
    <row r="246" spans="5:6">
      <c r="E246" s="9"/>
      <c r="F246" s="9"/>
    </row>
    <row r="247" spans="5:6">
      <c r="E247" s="9"/>
      <c r="F247" s="9"/>
    </row>
    <row r="248" spans="5:6">
      <c r="E248" s="9"/>
      <c r="F248" s="9"/>
    </row>
    <row r="249" spans="5:6">
      <c r="E249" s="9"/>
      <c r="F249" s="9"/>
    </row>
    <row r="250" spans="5:6">
      <c r="E250" s="9"/>
      <c r="F250" s="9"/>
    </row>
    <row r="251" spans="5:6">
      <c r="E251" s="9"/>
      <c r="F251" s="9"/>
    </row>
    <row r="252" spans="5:6">
      <c r="E252" s="9"/>
      <c r="F252" s="9"/>
    </row>
    <row r="253" spans="5:6">
      <c r="E253" s="9"/>
      <c r="F253" s="9"/>
    </row>
    <row r="254" spans="5:6">
      <c r="E254" s="9"/>
      <c r="F254" s="9"/>
    </row>
    <row r="255" spans="5:6">
      <c r="E255" s="9"/>
      <c r="F255" s="9"/>
    </row>
    <row r="256" spans="5:6">
      <c r="E256" s="9"/>
      <c r="F256" s="9"/>
    </row>
    <row r="257" spans="5:6">
      <c r="E257" s="9"/>
      <c r="F257" s="9"/>
    </row>
    <row r="258" spans="5:6">
      <c r="E258" s="9"/>
      <c r="F258" s="9"/>
    </row>
    <row r="259" spans="5:6">
      <c r="E259" s="9"/>
      <c r="F259" s="9"/>
    </row>
    <row r="260" spans="5:6">
      <c r="E260" s="9"/>
      <c r="F260" s="9"/>
    </row>
    <row r="261" spans="5:6">
      <c r="E261" s="9"/>
      <c r="F261" s="9"/>
    </row>
    <row r="262" spans="5:6">
      <c r="E262" s="9"/>
      <c r="F262" s="9"/>
    </row>
    <row r="263" spans="5:6">
      <c r="E263" s="9"/>
      <c r="F263" s="9"/>
    </row>
    <row r="264" spans="5:6">
      <c r="E264" s="9"/>
      <c r="F264" s="9"/>
    </row>
    <row r="265" spans="5:6">
      <c r="E265" s="9"/>
      <c r="F265" s="9"/>
    </row>
    <row r="266" spans="5:6">
      <c r="E266" s="9"/>
      <c r="F266" s="9"/>
    </row>
    <row r="267" spans="5:6">
      <c r="E267" s="9"/>
      <c r="F267" s="9"/>
    </row>
    <row r="268" spans="5:6">
      <c r="E268" s="9"/>
      <c r="F268" s="9"/>
    </row>
    <row r="269" spans="5:6">
      <c r="E269" s="9"/>
      <c r="F269" s="9"/>
    </row>
    <row r="270" spans="5:6">
      <c r="E270" s="9"/>
      <c r="F270" s="9"/>
    </row>
    <row r="271" spans="5:6">
      <c r="E271" s="9"/>
      <c r="F271" s="9"/>
    </row>
    <row r="272" spans="5:6">
      <c r="E272" s="9"/>
      <c r="F272" s="9"/>
    </row>
    <row r="273" spans="5:6">
      <c r="E273" s="9"/>
      <c r="F273" s="9"/>
    </row>
    <row r="274" spans="5:6">
      <c r="E274" s="9"/>
      <c r="F274" s="9"/>
    </row>
    <row r="275" spans="5:6">
      <c r="E275" s="9"/>
      <c r="F275" s="9"/>
    </row>
    <row r="276" spans="5:6">
      <c r="E276" s="9"/>
      <c r="F276" s="9"/>
    </row>
    <row r="277" spans="5:6">
      <c r="E277" s="9"/>
      <c r="F277" s="9"/>
    </row>
    <row r="278" spans="5:6">
      <c r="E278" s="9"/>
      <c r="F278" s="9"/>
    </row>
    <row r="279" spans="5:6">
      <c r="E279" s="9"/>
      <c r="F279" s="9"/>
    </row>
    <row r="280" spans="5:6">
      <c r="E280" s="9"/>
      <c r="F280" s="9"/>
    </row>
    <row r="281" spans="5:6">
      <c r="E281" s="9"/>
      <c r="F281" s="9"/>
    </row>
    <row r="282" spans="5:6">
      <c r="E282" s="9"/>
      <c r="F282" s="9"/>
    </row>
    <row r="283" spans="5:6">
      <c r="E283" s="9"/>
      <c r="F283" s="9"/>
    </row>
    <row r="284" spans="5:6">
      <c r="E284" s="9"/>
      <c r="F284" s="9"/>
    </row>
    <row r="285" spans="5:6">
      <c r="E285" s="9"/>
      <c r="F285" s="9"/>
    </row>
    <row r="286" spans="5:6">
      <c r="E286" s="9"/>
      <c r="F286" s="9"/>
    </row>
    <row r="287" spans="5:6">
      <c r="E287" s="9"/>
      <c r="F287" s="9"/>
    </row>
    <row r="288" spans="5:6">
      <c r="E288" s="9"/>
      <c r="F288" s="9"/>
    </row>
    <row r="289" spans="5:6">
      <c r="E289" s="9"/>
      <c r="F289" s="9"/>
    </row>
    <row r="290" spans="5:6">
      <c r="E290" s="9"/>
      <c r="F290" s="9"/>
    </row>
    <row r="291" spans="5:6">
      <c r="E291" s="9"/>
      <c r="F291" s="9"/>
    </row>
    <row r="292" spans="5:6">
      <c r="E292" s="9"/>
      <c r="F292" s="9"/>
    </row>
    <row r="293" spans="5:6">
      <c r="E293" s="9"/>
      <c r="F293" s="9"/>
    </row>
    <row r="294" spans="5:6">
      <c r="E294" s="9"/>
      <c r="F294" s="9"/>
    </row>
    <row r="295" spans="5:6">
      <c r="E295" s="9"/>
      <c r="F295" s="9"/>
    </row>
    <row r="296" spans="5:6">
      <c r="E296" s="9"/>
      <c r="F296" s="9"/>
    </row>
    <row r="297" spans="5:6">
      <c r="E297" s="9"/>
      <c r="F297" s="9"/>
    </row>
    <row r="298" spans="5:6">
      <c r="E298" s="9"/>
      <c r="F298" s="9"/>
    </row>
    <row r="299" spans="5:6">
      <c r="E299" s="9"/>
      <c r="F299" s="9"/>
    </row>
    <row r="300" spans="5:6">
      <c r="E300" s="9"/>
      <c r="F300" s="9"/>
    </row>
    <row r="301" spans="5:6">
      <c r="E301" s="9"/>
      <c r="F301" s="9"/>
    </row>
    <row r="302" spans="5:6">
      <c r="E302" s="9"/>
      <c r="F302" s="9"/>
    </row>
    <row r="303" spans="5:6">
      <c r="E303" s="9"/>
      <c r="F303" s="9"/>
    </row>
    <row r="304" spans="5:6">
      <c r="E304" s="9"/>
      <c r="F304" s="9"/>
    </row>
    <row r="305" spans="5:6">
      <c r="E305" s="9"/>
      <c r="F305" s="9"/>
    </row>
    <row r="306" spans="5:6">
      <c r="E306" s="9"/>
      <c r="F306" s="9"/>
    </row>
    <row r="307" spans="5:6">
      <c r="E307" s="9"/>
      <c r="F307" s="9"/>
    </row>
    <row r="308" spans="5:6">
      <c r="E308" s="9"/>
      <c r="F308" s="9"/>
    </row>
    <row r="309" spans="5:6">
      <c r="E309" s="9"/>
      <c r="F309" s="9"/>
    </row>
    <row r="310" spans="5:6">
      <c r="E310" s="9"/>
      <c r="F310" s="9"/>
    </row>
    <row r="311" spans="5:6">
      <c r="E311" s="9"/>
      <c r="F311" s="9"/>
    </row>
    <row r="312" spans="5:6">
      <c r="E312" s="9"/>
      <c r="F312" s="9"/>
    </row>
    <row r="313" spans="5:6">
      <c r="E313" s="9"/>
      <c r="F313" s="9"/>
    </row>
    <row r="314" spans="5:6">
      <c r="E314" s="9"/>
      <c r="F314" s="9"/>
    </row>
    <row r="315" spans="5:6">
      <c r="E315" s="9"/>
      <c r="F315" s="9"/>
    </row>
    <row r="316" spans="5:6">
      <c r="E316" s="9"/>
      <c r="F316" s="9"/>
    </row>
    <row r="317" spans="5:6">
      <c r="E317" s="9"/>
      <c r="F317" s="9"/>
    </row>
    <row r="318" spans="5:6">
      <c r="E318" s="9"/>
      <c r="F318" s="9"/>
    </row>
    <row r="319" spans="5:6">
      <c r="E319" s="9"/>
      <c r="F319" s="9"/>
    </row>
    <row r="320" spans="5:6">
      <c r="E320" s="9"/>
      <c r="F320" s="9"/>
    </row>
    <row r="321" spans="5:6">
      <c r="E321" s="9"/>
      <c r="F321" s="9"/>
    </row>
    <row r="322" spans="5:6">
      <c r="E322" s="9"/>
      <c r="F322" s="9"/>
    </row>
    <row r="323" spans="5:6">
      <c r="E323" s="9"/>
      <c r="F323" s="9"/>
    </row>
    <row r="324" spans="5:6">
      <c r="E324" s="9"/>
      <c r="F324" s="9"/>
    </row>
    <row r="325" spans="5:6">
      <c r="E325" s="9"/>
      <c r="F325" s="9"/>
    </row>
    <row r="326" spans="5:6">
      <c r="E326" s="9"/>
      <c r="F326" s="9"/>
    </row>
    <row r="327" spans="5:6">
      <c r="E327" s="9"/>
      <c r="F327" s="9"/>
    </row>
    <row r="328" spans="5:6">
      <c r="E328" s="9"/>
      <c r="F328" s="9"/>
    </row>
    <row r="329" spans="5:6">
      <c r="E329" s="9"/>
      <c r="F329" s="9"/>
    </row>
    <row r="330" spans="5:6">
      <c r="E330" s="9"/>
      <c r="F330" s="9"/>
    </row>
    <row r="331" spans="5:6">
      <c r="E331" s="9"/>
      <c r="F331" s="9"/>
    </row>
    <row r="332" spans="5:6">
      <c r="E332" s="9"/>
      <c r="F332" s="9"/>
    </row>
    <row r="333" spans="5:6">
      <c r="E333" s="9"/>
      <c r="F333" s="9"/>
    </row>
    <row r="334" spans="5:6">
      <c r="E334" s="9"/>
      <c r="F334" s="9"/>
    </row>
    <row r="335" spans="5:6">
      <c r="E335" s="9"/>
      <c r="F335" s="9"/>
    </row>
    <row r="336" spans="5:6">
      <c r="E336" s="9"/>
      <c r="F336" s="9"/>
    </row>
    <row r="337" spans="5:6">
      <c r="E337" s="9"/>
      <c r="F337" s="9"/>
    </row>
    <row r="338" spans="5:6">
      <c r="E338" s="9"/>
      <c r="F338" s="9"/>
    </row>
    <row r="339" spans="5:6">
      <c r="E339" s="9"/>
      <c r="F339" s="9"/>
    </row>
    <row r="340" spans="5:6">
      <c r="E340" s="9"/>
      <c r="F340" s="9"/>
    </row>
    <row r="341" spans="5:6">
      <c r="E341" s="9"/>
      <c r="F341" s="9"/>
    </row>
    <row r="342" spans="5:6">
      <c r="E342" s="9"/>
      <c r="F342" s="9"/>
    </row>
    <row r="343" spans="5:6">
      <c r="E343" s="9"/>
      <c r="F343" s="9"/>
    </row>
    <row r="344" spans="5:6">
      <c r="E344" s="9"/>
      <c r="F344" s="9"/>
    </row>
    <row r="345" spans="5:6">
      <c r="E345" s="9"/>
      <c r="F345" s="9"/>
    </row>
    <row r="346" spans="5:6">
      <c r="E346" s="9"/>
      <c r="F346" s="9"/>
    </row>
    <row r="347" spans="5:6">
      <c r="E347" s="9"/>
      <c r="F347" s="9"/>
    </row>
    <row r="348" spans="5:6">
      <c r="E348" s="9"/>
      <c r="F348" s="9"/>
    </row>
    <row r="349" spans="5:6">
      <c r="E349" s="9"/>
      <c r="F349" s="9"/>
    </row>
    <row r="350" spans="5:6">
      <c r="E350" s="9"/>
      <c r="F350" s="9"/>
    </row>
    <row r="351" spans="5:6">
      <c r="E351" s="9"/>
      <c r="F351" s="9"/>
    </row>
    <row r="352" spans="5:6">
      <c r="E352" s="9"/>
      <c r="F352" s="9"/>
    </row>
    <row r="353" spans="5:6">
      <c r="E353" s="9"/>
      <c r="F353" s="9"/>
    </row>
    <row r="354" spans="5:6">
      <c r="E354" s="9"/>
      <c r="F354" s="9"/>
    </row>
    <row r="355" spans="5:6">
      <c r="E355" s="9"/>
      <c r="F355" s="9"/>
    </row>
    <row r="356" spans="5:6">
      <c r="E356" s="9"/>
      <c r="F356" s="9"/>
    </row>
    <row r="357" spans="5:6">
      <c r="E357" s="9"/>
      <c r="F357" s="9"/>
    </row>
    <row r="358" spans="5:6">
      <c r="E358" s="9"/>
      <c r="F358" s="9"/>
    </row>
    <row r="359" spans="5:6">
      <c r="E359" s="9"/>
      <c r="F359" s="9"/>
    </row>
    <row r="360" spans="5:6">
      <c r="E360" s="9"/>
      <c r="F360" s="9"/>
    </row>
    <row r="361" spans="5:6">
      <c r="E361" s="9"/>
      <c r="F361" s="9"/>
    </row>
    <row r="362" spans="5:6">
      <c r="E362" s="9"/>
      <c r="F362" s="9"/>
    </row>
    <row r="363" spans="5:6">
      <c r="E363" s="9"/>
      <c r="F363" s="9"/>
    </row>
    <row r="364" spans="5:6">
      <c r="E364" s="9"/>
      <c r="F364" s="9"/>
    </row>
    <row r="365" spans="5:6">
      <c r="E365" s="9"/>
      <c r="F365" s="9"/>
    </row>
    <row r="366" spans="5:6">
      <c r="E366" s="9"/>
      <c r="F366" s="9"/>
    </row>
    <row r="367" spans="5:6">
      <c r="E367" s="9"/>
      <c r="F367" s="9"/>
    </row>
    <row r="368" spans="5:6">
      <c r="E368" s="9"/>
      <c r="F368" s="9"/>
    </row>
    <row r="369" spans="5:6">
      <c r="E369" s="9"/>
      <c r="F369" s="9"/>
    </row>
    <row r="370" spans="5:6">
      <c r="E370" s="9"/>
      <c r="F370" s="9"/>
    </row>
    <row r="371" spans="5:6">
      <c r="E371" s="9"/>
      <c r="F371" s="9"/>
    </row>
    <row r="372" spans="5:6">
      <c r="E372" s="9"/>
      <c r="F372" s="9"/>
    </row>
    <row r="373" spans="5:6">
      <c r="E373" s="9"/>
      <c r="F373" s="9"/>
    </row>
    <row r="374" spans="5:6">
      <c r="E374" s="9"/>
      <c r="F374" s="9"/>
    </row>
    <row r="375" spans="5:6">
      <c r="E375" s="9"/>
      <c r="F375" s="9"/>
    </row>
    <row r="376" spans="5:6">
      <c r="E376" s="9"/>
      <c r="F376" s="9"/>
    </row>
    <row r="377" spans="5:6">
      <c r="E377" s="9"/>
      <c r="F377" s="9"/>
    </row>
    <row r="378" spans="5:6">
      <c r="E378" s="9"/>
      <c r="F378" s="9"/>
    </row>
    <row r="379" spans="5:6">
      <c r="E379" s="9"/>
      <c r="F379" s="9"/>
    </row>
    <row r="380" spans="5:6">
      <c r="E380" s="9"/>
      <c r="F380" s="9"/>
    </row>
    <row r="381" spans="5:6">
      <c r="E381" s="9"/>
      <c r="F381" s="9"/>
    </row>
    <row r="382" spans="5:6">
      <c r="E382" s="9"/>
      <c r="F382" s="9"/>
    </row>
    <row r="383" spans="5:6">
      <c r="E383" s="9"/>
      <c r="F383" s="9"/>
    </row>
    <row r="384" spans="5:6">
      <c r="E384" s="9"/>
      <c r="F384" s="9"/>
    </row>
    <row r="385" spans="5:6">
      <c r="E385" s="9"/>
      <c r="F385" s="9"/>
    </row>
    <row r="386" spans="5:6">
      <c r="E386" s="9"/>
      <c r="F386" s="9"/>
    </row>
    <row r="387" spans="5:6">
      <c r="E387" s="9"/>
      <c r="F387" s="9"/>
    </row>
    <row r="388" spans="5:6">
      <c r="E388" s="9"/>
      <c r="F388" s="9"/>
    </row>
    <row r="389" spans="5:6">
      <c r="E389" s="9"/>
      <c r="F389" s="9"/>
    </row>
    <row r="390" spans="5:6">
      <c r="E390" s="9"/>
      <c r="F390" s="9"/>
    </row>
    <row r="391" spans="5:6">
      <c r="E391" s="9"/>
      <c r="F391" s="9"/>
    </row>
    <row r="392" spans="5:6">
      <c r="E392" s="9"/>
      <c r="F392" s="9"/>
    </row>
    <row r="393" spans="5:6">
      <c r="E393" s="9"/>
      <c r="F393" s="9"/>
    </row>
  </sheetData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F24" sqref="F24"/>
    </sheetView>
  </sheetViews>
  <sheetFormatPr defaultRowHeight="15"/>
  <cols>
    <col min="1" max="1" width="4.5703125" style="69" customWidth="1"/>
    <col min="2" max="2" width="47.85546875" style="69" customWidth="1"/>
    <col min="3" max="3" width="9.140625" style="70" customWidth="1"/>
    <col min="4" max="4" width="14.140625" style="73" customWidth="1"/>
    <col min="5" max="5" width="15.28515625" customWidth="1"/>
    <col min="6" max="6" width="13.42578125" customWidth="1"/>
    <col min="7" max="7" width="14.140625" style="73" customWidth="1"/>
  </cols>
  <sheetData>
    <row r="1" spans="1:7">
      <c r="F1" s="70"/>
      <c r="G1" s="71" t="s">
        <v>90</v>
      </c>
    </row>
    <row r="2" spans="1:7">
      <c r="F2" s="70"/>
      <c r="G2" s="71" t="s">
        <v>91</v>
      </c>
    </row>
    <row r="3" spans="1:7">
      <c r="F3" s="149" t="s">
        <v>210</v>
      </c>
      <c r="G3" s="150"/>
    </row>
    <row r="5" spans="1:7" ht="16.5">
      <c r="C5" s="107" t="s">
        <v>141</v>
      </c>
    </row>
    <row r="7" spans="1:7">
      <c r="D7" s="74"/>
      <c r="G7" s="74" t="s">
        <v>140</v>
      </c>
    </row>
    <row r="8" spans="1:7" ht="30">
      <c r="A8" s="75" t="s">
        <v>92</v>
      </c>
      <c r="B8" s="75" t="s">
        <v>93</v>
      </c>
      <c r="C8" s="102" t="s">
        <v>94</v>
      </c>
      <c r="D8" s="103" t="s">
        <v>138</v>
      </c>
      <c r="E8" s="102" t="s">
        <v>4</v>
      </c>
      <c r="F8" s="102" t="s">
        <v>5</v>
      </c>
      <c r="G8" s="106" t="s">
        <v>139</v>
      </c>
    </row>
    <row r="9" spans="1:7">
      <c r="A9" s="78"/>
      <c r="B9" s="78"/>
      <c r="C9" s="105"/>
      <c r="D9" s="104" t="s">
        <v>95</v>
      </c>
      <c r="E9" s="81" t="s">
        <v>95</v>
      </c>
      <c r="F9" s="81" t="s">
        <v>95</v>
      </c>
      <c r="G9" s="81" t="s">
        <v>95</v>
      </c>
    </row>
    <row r="10" spans="1:7">
      <c r="A10" s="82">
        <v>1</v>
      </c>
      <c r="B10" s="82">
        <v>2</v>
      </c>
      <c r="C10" s="81">
        <v>3</v>
      </c>
      <c r="D10" s="81">
        <v>4</v>
      </c>
      <c r="E10" s="81">
        <v>4</v>
      </c>
      <c r="F10" s="81">
        <v>4</v>
      </c>
      <c r="G10" s="81">
        <v>4</v>
      </c>
    </row>
    <row r="11" spans="1:7" ht="15.75">
      <c r="A11" s="83"/>
      <c r="B11" s="84" t="s">
        <v>96</v>
      </c>
      <c r="C11" s="85" t="s">
        <v>97</v>
      </c>
      <c r="D11" s="86">
        <f>D12+D20</f>
        <v>3286000</v>
      </c>
      <c r="E11" s="86">
        <f>E20</f>
        <v>994600</v>
      </c>
      <c r="F11" s="86">
        <v>0</v>
      </c>
      <c r="G11" s="86">
        <f>E11+D11</f>
        <v>4280600</v>
      </c>
    </row>
    <row r="12" spans="1:7">
      <c r="A12" s="87" t="s">
        <v>98</v>
      </c>
      <c r="B12" s="83" t="s">
        <v>99</v>
      </c>
      <c r="C12" s="88" t="s">
        <v>100</v>
      </c>
      <c r="D12" s="89">
        <v>2500000</v>
      </c>
      <c r="E12" s="89">
        <v>0</v>
      </c>
      <c r="F12" s="89">
        <v>0</v>
      </c>
      <c r="G12" s="89">
        <v>2500000</v>
      </c>
    </row>
    <row r="13" spans="1:7">
      <c r="A13" s="90" t="s">
        <v>101</v>
      </c>
      <c r="B13" s="91" t="s">
        <v>102</v>
      </c>
      <c r="C13" s="77" t="s">
        <v>100</v>
      </c>
      <c r="D13" s="92"/>
      <c r="E13" s="92"/>
      <c r="F13" s="92"/>
      <c r="G13" s="92"/>
    </row>
    <row r="14" spans="1:7">
      <c r="A14" s="93" t="s">
        <v>103</v>
      </c>
      <c r="B14" s="91" t="s">
        <v>104</v>
      </c>
      <c r="C14" s="76" t="s">
        <v>105</v>
      </c>
      <c r="D14" s="92"/>
      <c r="E14" s="92"/>
      <c r="F14" s="92"/>
      <c r="G14" s="92"/>
    </row>
    <row r="15" spans="1:7">
      <c r="A15" s="94"/>
      <c r="B15" s="79" t="s">
        <v>106</v>
      </c>
      <c r="C15" s="80"/>
      <c r="D15" s="95"/>
      <c r="E15" s="95"/>
      <c r="F15" s="95"/>
      <c r="G15" s="95"/>
    </row>
    <row r="16" spans="1:7">
      <c r="A16" s="96" t="s">
        <v>107</v>
      </c>
      <c r="B16" s="79" t="s">
        <v>108</v>
      </c>
      <c r="C16" s="81" t="s">
        <v>109</v>
      </c>
      <c r="D16" s="95"/>
      <c r="E16" s="95"/>
      <c r="F16" s="95"/>
      <c r="G16" s="95"/>
    </row>
    <row r="17" spans="1:7">
      <c r="A17" s="87" t="s">
        <v>110</v>
      </c>
      <c r="B17" s="83" t="s">
        <v>111</v>
      </c>
      <c r="C17" s="88" t="s">
        <v>112</v>
      </c>
      <c r="D17" s="89"/>
      <c r="E17" s="89"/>
      <c r="F17" s="89"/>
      <c r="G17" s="89"/>
    </row>
    <row r="18" spans="1:7">
      <c r="A18" s="87" t="s">
        <v>113</v>
      </c>
      <c r="B18" s="83" t="s">
        <v>114</v>
      </c>
      <c r="C18" s="88" t="s">
        <v>115</v>
      </c>
      <c r="D18" s="89"/>
      <c r="E18" s="89"/>
      <c r="F18" s="89"/>
      <c r="G18" s="89"/>
    </row>
    <row r="19" spans="1:7">
      <c r="A19" s="87" t="s">
        <v>116</v>
      </c>
      <c r="B19" s="83" t="s">
        <v>117</v>
      </c>
      <c r="C19" s="88" t="s">
        <v>118</v>
      </c>
      <c r="D19" s="89"/>
      <c r="E19" s="89"/>
      <c r="F19" s="89"/>
      <c r="G19" s="89"/>
    </row>
    <row r="20" spans="1:7">
      <c r="A20" s="87" t="s">
        <v>119</v>
      </c>
      <c r="B20" s="83" t="s">
        <v>120</v>
      </c>
      <c r="C20" s="88" t="s">
        <v>121</v>
      </c>
      <c r="D20" s="89">
        <v>786000</v>
      </c>
      <c r="E20" s="89">
        <v>994600</v>
      </c>
      <c r="F20" s="89">
        <v>0</v>
      </c>
      <c r="G20" s="89">
        <f>D20+E20</f>
        <v>1780600</v>
      </c>
    </row>
    <row r="21" spans="1:7" ht="15.75">
      <c r="A21" s="87"/>
      <c r="B21" s="84" t="s">
        <v>122</v>
      </c>
      <c r="C21" s="85" t="s">
        <v>97</v>
      </c>
      <c r="D21" s="86">
        <f>D22</f>
        <v>2106000</v>
      </c>
      <c r="E21" s="86">
        <v>0</v>
      </c>
      <c r="F21" s="86">
        <v>0</v>
      </c>
      <c r="G21" s="86">
        <f>G22</f>
        <v>2106000</v>
      </c>
    </row>
    <row r="22" spans="1:7">
      <c r="A22" s="87" t="s">
        <v>98</v>
      </c>
      <c r="B22" s="83" t="s">
        <v>123</v>
      </c>
      <c r="C22" s="88" t="s">
        <v>124</v>
      </c>
      <c r="D22" s="89">
        <v>2106000</v>
      </c>
      <c r="E22" s="89">
        <v>0</v>
      </c>
      <c r="F22" s="89">
        <v>0</v>
      </c>
      <c r="G22" s="89">
        <v>2106000</v>
      </c>
    </row>
    <row r="23" spans="1:7">
      <c r="A23" s="90" t="s">
        <v>101</v>
      </c>
      <c r="B23" s="91" t="s">
        <v>125</v>
      </c>
      <c r="C23" s="77" t="s">
        <v>124</v>
      </c>
      <c r="D23" s="92"/>
      <c r="E23" s="92"/>
      <c r="F23" s="92"/>
      <c r="G23" s="92"/>
    </row>
    <row r="24" spans="1:7">
      <c r="A24" s="93" t="s">
        <v>103</v>
      </c>
      <c r="B24" s="91" t="s">
        <v>126</v>
      </c>
      <c r="C24" s="76"/>
      <c r="D24" s="92"/>
      <c r="E24" s="92"/>
      <c r="F24" s="92"/>
      <c r="G24" s="92"/>
    </row>
    <row r="25" spans="1:7">
      <c r="A25" s="97"/>
      <c r="B25" s="98" t="s">
        <v>127</v>
      </c>
      <c r="C25" s="99" t="s">
        <v>128</v>
      </c>
      <c r="D25" s="100"/>
      <c r="E25" s="100"/>
      <c r="F25" s="100"/>
      <c r="G25" s="100"/>
    </row>
    <row r="26" spans="1:7">
      <c r="A26" s="94"/>
      <c r="B26" s="79" t="s">
        <v>129</v>
      </c>
      <c r="C26" s="80"/>
      <c r="D26" s="95"/>
      <c r="E26" s="95"/>
      <c r="F26" s="95"/>
      <c r="G26" s="95"/>
    </row>
    <row r="27" spans="1:7">
      <c r="A27" s="96" t="s">
        <v>107</v>
      </c>
      <c r="B27" s="79" t="s">
        <v>130</v>
      </c>
      <c r="C27" s="81" t="s">
        <v>131</v>
      </c>
      <c r="D27" s="95"/>
      <c r="E27" s="95"/>
      <c r="F27" s="95"/>
      <c r="G27" s="95"/>
    </row>
    <row r="28" spans="1:7">
      <c r="A28" s="87" t="s">
        <v>110</v>
      </c>
      <c r="B28" s="83" t="s">
        <v>132</v>
      </c>
      <c r="C28" s="81" t="s">
        <v>133</v>
      </c>
      <c r="D28" s="89"/>
      <c r="E28" s="89"/>
      <c r="F28" s="89"/>
      <c r="G28" s="89"/>
    </row>
    <row r="29" spans="1:7">
      <c r="A29" s="87" t="s">
        <v>113</v>
      </c>
      <c r="B29" s="83" t="s">
        <v>134</v>
      </c>
      <c r="C29" s="88" t="s">
        <v>135</v>
      </c>
      <c r="D29" s="89"/>
      <c r="E29" s="89"/>
      <c r="F29" s="89"/>
      <c r="G29" s="89"/>
    </row>
    <row r="30" spans="1:7">
      <c r="A30" s="87" t="s">
        <v>116</v>
      </c>
      <c r="B30" s="83" t="s">
        <v>136</v>
      </c>
      <c r="C30" s="88" t="s">
        <v>137</v>
      </c>
      <c r="D30" s="89"/>
      <c r="E30" s="89"/>
      <c r="F30" s="89"/>
      <c r="G30" s="89"/>
    </row>
    <row r="46" spans="2:2">
      <c r="B46" s="71"/>
    </row>
    <row r="47" spans="2:2">
      <c r="B47" s="101"/>
    </row>
    <row r="49" spans="2:2">
      <c r="B49" s="71"/>
    </row>
  </sheetData>
  <mergeCells count="1">
    <mergeCell ref="F3:G3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0"/>
  <sheetViews>
    <sheetView workbookViewId="0">
      <selection activeCell="D14" sqref="D14:D17"/>
    </sheetView>
  </sheetViews>
  <sheetFormatPr defaultRowHeight="15"/>
  <cols>
    <col min="1" max="1" width="3.85546875" customWidth="1"/>
    <col min="2" max="2" width="5.140625" customWidth="1"/>
    <col min="3" max="3" width="8.140625" customWidth="1"/>
    <col min="4" max="4" width="25" customWidth="1"/>
    <col min="5" max="5" width="16.85546875" customWidth="1"/>
    <col min="7" max="7" width="10.42578125" customWidth="1"/>
    <col min="8" max="8" width="11" customWidth="1"/>
    <col min="9" max="9" width="11.42578125" customWidth="1"/>
  </cols>
  <sheetData>
    <row r="1" spans="1:14">
      <c r="G1" s="149" t="s">
        <v>182</v>
      </c>
      <c r="H1" s="151"/>
      <c r="I1" s="151"/>
      <c r="J1" s="72"/>
    </row>
    <row r="2" spans="1:14">
      <c r="G2" s="149" t="s">
        <v>91</v>
      </c>
      <c r="H2" s="151"/>
      <c r="I2" s="151"/>
      <c r="J2" s="72"/>
    </row>
    <row r="3" spans="1:14">
      <c r="G3" s="149" t="s">
        <v>210</v>
      </c>
      <c r="H3" s="151"/>
      <c r="I3" s="151"/>
    </row>
    <row r="4" spans="1:14">
      <c r="H4" s="108"/>
    </row>
    <row r="5" spans="1:14" ht="15.75">
      <c r="A5" s="109"/>
      <c r="B5" s="109"/>
      <c r="C5" s="109"/>
      <c r="D5" s="110" t="s">
        <v>142</v>
      </c>
      <c r="E5" s="111"/>
      <c r="F5" s="111"/>
      <c r="G5" s="111"/>
      <c r="H5" s="109"/>
      <c r="I5" s="109"/>
    </row>
    <row r="6" spans="1:14" ht="15.75">
      <c r="A6" s="109"/>
      <c r="B6" s="109"/>
      <c r="C6" s="109"/>
      <c r="D6" s="110"/>
      <c r="E6" s="111"/>
      <c r="F6" s="111"/>
      <c r="G6" s="111"/>
      <c r="H6" s="109"/>
      <c r="I6" s="109"/>
    </row>
    <row r="7" spans="1:14">
      <c r="A7" s="109"/>
      <c r="B7" s="109"/>
      <c r="C7" s="109"/>
      <c r="D7" s="111"/>
      <c r="E7" s="111"/>
      <c r="F7" s="111"/>
      <c r="G7" s="111"/>
      <c r="H7" s="109"/>
      <c r="I7" s="109"/>
    </row>
    <row r="8" spans="1:14">
      <c r="A8" s="112"/>
      <c r="B8" s="112"/>
      <c r="C8" s="112"/>
      <c r="D8" s="112"/>
      <c r="E8" s="112" t="s">
        <v>143</v>
      </c>
      <c r="F8" s="112"/>
      <c r="G8" s="112"/>
      <c r="H8" s="113"/>
      <c r="I8" s="114"/>
    </row>
    <row r="9" spans="1:14">
      <c r="A9" s="115"/>
      <c r="B9" s="115"/>
      <c r="C9" s="115"/>
      <c r="D9" s="115" t="s">
        <v>144</v>
      </c>
      <c r="E9" s="115" t="s">
        <v>145</v>
      </c>
      <c r="F9" s="115" t="s">
        <v>146</v>
      </c>
      <c r="G9" s="115" t="s">
        <v>147</v>
      </c>
      <c r="H9" s="116" t="s">
        <v>148</v>
      </c>
      <c r="I9" s="115" t="s">
        <v>149</v>
      </c>
    </row>
    <row r="10" spans="1:14">
      <c r="A10" s="115" t="s">
        <v>92</v>
      </c>
      <c r="B10" s="115" t="s">
        <v>150</v>
      </c>
      <c r="C10" s="115" t="s">
        <v>151</v>
      </c>
      <c r="D10" s="115" t="s">
        <v>152</v>
      </c>
      <c r="E10" s="115" t="s">
        <v>153</v>
      </c>
      <c r="F10" s="115" t="s">
        <v>154</v>
      </c>
      <c r="G10" s="115" t="s">
        <v>155</v>
      </c>
      <c r="H10" s="116" t="s">
        <v>156</v>
      </c>
      <c r="I10" s="115" t="s">
        <v>157</v>
      </c>
      <c r="N10" s="70"/>
    </row>
    <row r="11" spans="1:14">
      <c r="A11" s="115"/>
      <c r="B11" s="115"/>
      <c r="C11" s="115"/>
      <c r="D11" s="115"/>
      <c r="E11" s="115" t="s">
        <v>158</v>
      </c>
      <c r="F11" s="115"/>
      <c r="G11" s="115" t="s">
        <v>159</v>
      </c>
      <c r="H11" s="116"/>
      <c r="I11" s="115" t="s">
        <v>95</v>
      </c>
      <c r="N11" s="70"/>
    </row>
    <row r="12" spans="1:14">
      <c r="A12" s="117"/>
      <c r="B12" s="117"/>
      <c r="C12" s="117"/>
      <c r="D12" s="117"/>
      <c r="E12" s="117" t="s">
        <v>160</v>
      </c>
      <c r="F12" s="117"/>
      <c r="G12" s="117" t="s">
        <v>161</v>
      </c>
      <c r="H12" s="118"/>
      <c r="I12" s="117"/>
    </row>
    <row r="13" spans="1:14">
      <c r="A13" s="119">
        <v>1</v>
      </c>
      <c r="B13" s="119">
        <v>2</v>
      </c>
      <c r="C13" s="119">
        <v>3</v>
      </c>
      <c r="D13" s="119">
        <v>4</v>
      </c>
      <c r="E13" s="119">
        <v>5</v>
      </c>
      <c r="F13" s="119">
        <v>6</v>
      </c>
      <c r="G13" s="119">
        <v>7</v>
      </c>
      <c r="H13" s="119">
        <v>8</v>
      </c>
      <c r="I13" s="117">
        <v>9</v>
      </c>
    </row>
    <row r="14" spans="1:14">
      <c r="A14" s="173">
        <v>1</v>
      </c>
      <c r="B14" s="173">
        <v>600</v>
      </c>
      <c r="C14" s="173">
        <v>60014</v>
      </c>
      <c r="D14" s="174" t="s">
        <v>162</v>
      </c>
      <c r="E14" s="175" t="s">
        <v>163</v>
      </c>
      <c r="F14" s="175">
        <v>2015</v>
      </c>
      <c r="G14" s="164">
        <f>I14</f>
        <v>2613560</v>
      </c>
      <c r="H14" s="120" t="s">
        <v>164</v>
      </c>
      <c r="I14" s="121">
        <f>I15+I16+I17</f>
        <v>2613560</v>
      </c>
    </row>
    <row r="15" spans="1:14">
      <c r="A15" s="167"/>
      <c r="B15" s="167"/>
      <c r="C15" s="167"/>
      <c r="D15" s="169"/>
      <c r="E15" s="171"/>
      <c r="F15" s="171"/>
      <c r="G15" s="165"/>
      <c r="H15" s="122" t="s">
        <v>165</v>
      </c>
      <c r="I15" s="123">
        <f>2613560-I17</f>
        <v>1390000</v>
      </c>
    </row>
    <row r="16" spans="1:14" ht="26.25">
      <c r="A16" s="167"/>
      <c r="B16" s="167"/>
      <c r="C16" s="167"/>
      <c r="D16" s="169"/>
      <c r="E16" s="171"/>
      <c r="F16" s="171"/>
      <c r="G16" s="165"/>
      <c r="H16" s="124" t="s">
        <v>166</v>
      </c>
      <c r="I16" s="125"/>
    </row>
    <row r="17" spans="1:9">
      <c r="A17" s="168"/>
      <c r="B17" s="168"/>
      <c r="C17" s="168"/>
      <c r="D17" s="170"/>
      <c r="E17" s="172"/>
      <c r="F17" s="172"/>
      <c r="G17" s="166"/>
      <c r="H17" s="122" t="s">
        <v>167</v>
      </c>
      <c r="I17" s="125">
        <v>1223560</v>
      </c>
    </row>
    <row r="18" spans="1:9">
      <c r="A18" s="173">
        <v>2</v>
      </c>
      <c r="B18" s="173">
        <v>600</v>
      </c>
      <c r="C18" s="173">
        <v>60014</v>
      </c>
      <c r="D18" s="174" t="s">
        <v>168</v>
      </c>
      <c r="E18" s="175" t="s">
        <v>163</v>
      </c>
      <c r="F18" s="175">
        <v>2015</v>
      </c>
      <c r="G18" s="164">
        <f>I18</f>
        <v>134000</v>
      </c>
      <c r="H18" s="120" t="s">
        <v>164</v>
      </c>
      <c r="I18" s="121">
        <f>I19+I20+I21</f>
        <v>134000</v>
      </c>
    </row>
    <row r="19" spans="1:9">
      <c r="A19" s="167"/>
      <c r="B19" s="167"/>
      <c r="C19" s="167"/>
      <c r="D19" s="169"/>
      <c r="E19" s="171"/>
      <c r="F19" s="171"/>
      <c r="G19" s="165"/>
      <c r="H19" s="122" t="s">
        <v>165</v>
      </c>
      <c r="I19" s="123">
        <v>134000</v>
      </c>
    </row>
    <row r="20" spans="1:9" ht="26.25">
      <c r="A20" s="167"/>
      <c r="B20" s="167"/>
      <c r="C20" s="167"/>
      <c r="D20" s="169"/>
      <c r="E20" s="171"/>
      <c r="F20" s="171"/>
      <c r="G20" s="165"/>
      <c r="H20" s="124" t="s">
        <v>166</v>
      </c>
      <c r="I20" s="125"/>
    </row>
    <row r="21" spans="1:9">
      <c r="A21" s="168"/>
      <c r="B21" s="168"/>
      <c r="C21" s="168"/>
      <c r="D21" s="170"/>
      <c r="E21" s="172"/>
      <c r="F21" s="172"/>
      <c r="G21" s="166"/>
      <c r="H21" s="122" t="s">
        <v>167</v>
      </c>
      <c r="I21" s="125"/>
    </row>
    <row r="22" spans="1:9">
      <c r="A22" s="173">
        <v>3</v>
      </c>
      <c r="B22" s="173">
        <v>600</v>
      </c>
      <c r="C22" s="173">
        <v>60014</v>
      </c>
      <c r="D22" s="174" t="s">
        <v>169</v>
      </c>
      <c r="E22" s="175" t="s">
        <v>163</v>
      </c>
      <c r="F22" s="175">
        <v>2015</v>
      </c>
      <c r="G22" s="164">
        <v>85200</v>
      </c>
      <c r="H22" s="120" t="s">
        <v>164</v>
      </c>
      <c r="I22" s="121">
        <f>I23+I24+I25</f>
        <v>85200</v>
      </c>
    </row>
    <row r="23" spans="1:9">
      <c r="A23" s="167"/>
      <c r="B23" s="167"/>
      <c r="C23" s="167"/>
      <c r="D23" s="169"/>
      <c r="E23" s="171"/>
      <c r="F23" s="171"/>
      <c r="G23" s="165"/>
      <c r="H23" s="122" t="s">
        <v>165</v>
      </c>
      <c r="I23" s="123">
        <v>85200</v>
      </c>
    </row>
    <row r="24" spans="1:9" ht="26.25">
      <c r="A24" s="167"/>
      <c r="B24" s="167"/>
      <c r="C24" s="167"/>
      <c r="D24" s="169"/>
      <c r="E24" s="171"/>
      <c r="F24" s="171"/>
      <c r="G24" s="165"/>
      <c r="H24" s="124" t="s">
        <v>166</v>
      </c>
      <c r="I24" s="125"/>
    </row>
    <row r="25" spans="1:9">
      <c r="A25" s="168"/>
      <c r="B25" s="168"/>
      <c r="C25" s="168"/>
      <c r="D25" s="170"/>
      <c r="E25" s="172"/>
      <c r="F25" s="172"/>
      <c r="G25" s="166"/>
      <c r="H25" s="122" t="s">
        <v>167</v>
      </c>
      <c r="I25" s="125"/>
    </row>
    <row r="26" spans="1:9">
      <c r="A26" s="173">
        <v>4</v>
      </c>
      <c r="B26" s="173">
        <v>700</v>
      </c>
      <c r="C26" s="173">
        <v>70005</v>
      </c>
      <c r="D26" s="174" t="s">
        <v>169</v>
      </c>
      <c r="E26" s="175" t="s">
        <v>86</v>
      </c>
      <c r="F26" s="175">
        <v>2015</v>
      </c>
      <c r="G26" s="164">
        <v>105000</v>
      </c>
      <c r="H26" s="120" t="s">
        <v>164</v>
      </c>
      <c r="I26" s="121">
        <f>I27+I28+I29</f>
        <v>105000</v>
      </c>
    </row>
    <row r="27" spans="1:9">
      <c r="A27" s="167"/>
      <c r="B27" s="167"/>
      <c r="C27" s="167"/>
      <c r="D27" s="169"/>
      <c r="E27" s="171"/>
      <c r="F27" s="171"/>
      <c r="G27" s="165"/>
      <c r="H27" s="122" t="s">
        <v>165</v>
      </c>
      <c r="I27" s="123">
        <v>105000</v>
      </c>
    </row>
    <row r="28" spans="1:9" ht="26.25">
      <c r="A28" s="167"/>
      <c r="B28" s="167"/>
      <c r="C28" s="167"/>
      <c r="D28" s="169"/>
      <c r="E28" s="171"/>
      <c r="F28" s="171"/>
      <c r="G28" s="165"/>
      <c r="H28" s="124" t="s">
        <v>166</v>
      </c>
      <c r="I28" s="125">
        <v>0</v>
      </c>
    </row>
    <row r="29" spans="1:9">
      <c r="A29" s="168"/>
      <c r="B29" s="168"/>
      <c r="C29" s="168"/>
      <c r="D29" s="170"/>
      <c r="E29" s="172"/>
      <c r="F29" s="172"/>
      <c r="G29" s="166"/>
      <c r="H29" s="122" t="s">
        <v>167</v>
      </c>
      <c r="I29" s="125">
        <v>0</v>
      </c>
    </row>
    <row r="30" spans="1:9">
      <c r="A30" s="173">
        <v>5</v>
      </c>
      <c r="B30" s="173">
        <v>710</v>
      </c>
      <c r="C30" s="173">
        <v>71014</v>
      </c>
      <c r="D30" s="174" t="s">
        <v>168</v>
      </c>
      <c r="E30" s="175" t="s">
        <v>86</v>
      </c>
      <c r="F30" s="175">
        <v>2015</v>
      </c>
      <c r="G30" s="164">
        <f>I30</f>
        <v>10000</v>
      </c>
      <c r="H30" s="120" t="s">
        <v>164</v>
      </c>
      <c r="I30" s="121">
        <f>I31+I32+I33</f>
        <v>10000</v>
      </c>
    </row>
    <row r="31" spans="1:9">
      <c r="A31" s="167"/>
      <c r="B31" s="167"/>
      <c r="C31" s="167"/>
      <c r="D31" s="169"/>
      <c r="E31" s="171"/>
      <c r="F31" s="171"/>
      <c r="G31" s="165"/>
      <c r="H31" s="122" t="s">
        <v>165</v>
      </c>
      <c r="I31" s="123">
        <v>10000</v>
      </c>
    </row>
    <row r="32" spans="1:9" ht="26.25">
      <c r="A32" s="167"/>
      <c r="B32" s="167"/>
      <c r="C32" s="167"/>
      <c r="D32" s="169"/>
      <c r="E32" s="171"/>
      <c r="F32" s="171"/>
      <c r="G32" s="165"/>
      <c r="H32" s="124" t="s">
        <v>166</v>
      </c>
      <c r="I32" s="125">
        <v>0</v>
      </c>
    </row>
    <row r="33" spans="1:9">
      <c r="A33" s="168"/>
      <c r="B33" s="168"/>
      <c r="C33" s="168"/>
      <c r="D33" s="170"/>
      <c r="E33" s="172"/>
      <c r="F33" s="172"/>
      <c r="G33" s="166"/>
      <c r="H33" s="122" t="s">
        <v>167</v>
      </c>
      <c r="I33" s="125">
        <v>0</v>
      </c>
    </row>
    <row r="34" spans="1:9">
      <c r="A34" s="173">
        <v>6</v>
      </c>
      <c r="B34" s="173">
        <v>750</v>
      </c>
      <c r="C34" s="173">
        <v>75023</v>
      </c>
      <c r="D34" s="174" t="s">
        <v>170</v>
      </c>
      <c r="E34" s="175" t="s">
        <v>86</v>
      </c>
      <c r="F34" s="175">
        <v>2015</v>
      </c>
      <c r="G34" s="164">
        <v>50000</v>
      </c>
      <c r="H34" s="120" t="s">
        <v>164</v>
      </c>
      <c r="I34" s="121">
        <f>I35+I36+I37</f>
        <v>50000</v>
      </c>
    </row>
    <row r="35" spans="1:9">
      <c r="A35" s="167"/>
      <c r="B35" s="167"/>
      <c r="C35" s="167"/>
      <c r="D35" s="169"/>
      <c r="E35" s="171"/>
      <c r="F35" s="171"/>
      <c r="G35" s="165"/>
      <c r="H35" s="122" t="s">
        <v>165</v>
      </c>
      <c r="I35" s="123">
        <v>50000</v>
      </c>
    </row>
    <row r="36" spans="1:9" ht="26.25">
      <c r="A36" s="167"/>
      <c r="B36" s="167"/>
      <c r="C36" s="167"/>
      <c r="D36" s="169"/>
      <c r="E36" s="171"/>
      <c r="F36" s="171"/>
      <c r="G36" s="165"/>
      <c r="H36" s="124" t="s">
        <v>166</v>
      </c>
      <c r="I36" s="125">
        <v>0</v>
      </c>
    </row>
    <row r="37" spans="1:9">
      <c r="A37" s="168"/>
      <c r="B37" s="168"/>
      <c r="C37" s="168"/>
      <c r="D37" s="169"/>
      <c r="E37" s="172"/>
      <c r="F37" s="172"/>
      <c r="G37" s="166"/>
      <c r="H37" s="122" t="s">
        <v>167</v>
      </c>
      <c r="I37" s="125">
        <v>0</v>
      </c>
    </row>
    <row r="38" spans="1:9">
      <c r="A38" s="173">
        <v>7</v>
      </c>
      <c r="B38" s="173">
        <v>750</v>
      </c>
      <c r="C38" s="173">
        <v>75095</v>
      </c>
      <c r="D38" s="174" t="s">
        <v>171</v>
      </c>
      <c r="E38" s="175" t="s">
        <v>86</v>
      </c>
      <c r="F38" s="175">
        <v>2015</v>
      </c>
      <c r="G38" s="164">
        <f>I38</f>
        <v>146615</v>
      </c>
      <c r="H38" s="120" t="s">
        <v>164</v>
      </c>
      <c r="I38" s="121">
        <f>I39+I40+I41</f>
        <v>146615</v>
      </c>
    </row>
    <row r="39" spans="1:9">
      <c r="A39" s="167"/>
      <c r="B39" s="167"/>
      <c r="C39" s="167"/>
      <c r="D39" s="169"/>
      <c r="E39" s="171"/>
      <c r="F39" s="171"/>
      <c r="G39" s="165"/>
      <c r="H39" s="122" t="s">
        <v>165</v>
      </c>
      <c r="I39" s="123">
        <v>0</v>
      </c>
    </row>
    <row r="40" spans="1:9" ht="26.25">
      <c r="A40" s="167"/>
      <c r="B40" s="167"/>
      <c r="C40" s="167"/>
      <c r="D40" s="169"/>
      <c r="E40" s="171"/>
      <c r="F40" s="171"/>
      <c r="G40" s="165"/>
      <c r="H40" s="124" t="s">
        <v>166</v>
      </c>
      <c r="I40" s="125">
        <v>146615</v>
      </c>
    </row>
    <row r="41" spans="1:9">
      <c r="A41" s="168"/>
      <c r="B41" s="168"/>
      <c r="C41" s="168"/>
      <c r="D41" s="170"/>
      <c r="E41" s="172"/>
      <c r="F41" s="172"/>
      <c r="G41" s="166"/>
      <c r="H41" s="122" t="s">
        <v>167</v>
      </c>
      <c r="I41" s="125">
        <v>0</v>
      </c>
    </row>
    <row r="42" spans="1:9">
      <c r="A42" s="167">
        <v>8</v>
      </c>
      <c r="B42" s="167">
        <v>750</v>
      </c>
      <c r="C42" s="167">
        <v>75095</v>
      </c>
      <c r="D42" s="169" t="s">
        <v>172</v>
      </c>
      <c r="E42" s="171" t="s">
        <v>86</v>
      </c>
      <c r="F42" s="171">
        <v>2015</v>
      </c>
      <c r="G42" s="165">
        <f>I42</f>
        <v>1557045</v>
      </c>
      <c r="H42" s="126" t="s">
        <v>164</v>
      </c>
      <c r="I42" s="127">
        <f>I43+I44+I45</f>
        <v>1557045</v>
      </c>
    </row>
    <row r="43" spans="1:9">
      <c r="A43" s="167"/>
      <c r="B43" s="167"/>
      <c r="C43" s="167"/>
      <c r="D43" s="169"/>
      <c r="E43" s="171"/>
      <c r="F43" s="171"/>
      <c r="G43" s="165"/>
      <c r="H43" s="122" t="s">
        <v>165</v>
      </c>
      <c r="I43" s="123">
        <f>510465-209316</f>
        <v>301149</v>
      </c>
    </row>
    <row r="44" spans="1:9" ht="26.25">
      <c r="A44" s="167"/>
      <c r="B44" s="167"/>
      <c r="C44" s="167"/>
      <c r="D44" s="169"/>
      <c r="E44" s="171"/>
      <c r="F44" s="171"/>
      <c r="G44" s="165"/>
      <c r="H44" s="124" t="s">
        <v>166</v>
      </c>
      <c r="I44" s="125">
        <v>1046580</v>
      </c>
    </row>
    <row r="45" spans="1:9">
      <c r="A45" s="168"/>
      <c r="B45" s="168"/>
      <c r="C45" s="168"/>
      <c r="D45" s="170"/>
      <c r="E45" s="172"/>
      <c r="F45" s="172"/>
      <c r="G45" s="166"/>
      <c r="H45" s="122" t="s">
        <v>167</v>
      </c>
      <c r="I45" s="125">
        <v>209316</v>
      </c>
    </row>
    <row r="46" spans="1:9">
      <c r="A46" s="128"/>
      <c r="B46" s="128"/>
      <c r="C46" s="128"/>
      <c r="D46" s="129"/>
      <c r="E46" s="130"/>
      <c r="F46" s="130"/>
      <c r="G46" s="131"/>
      <c r="H46" s="132"/>
      <c r="I46" s="131"/>
    </row>
    <row r="47" spans="1:9">
      <c r="A47" s="128"/>
      <c r="B47" s="128"/>
      <c r="C47" s="128"/>
      <c r="D47" s="129"/>
      <c r="E47" s="130"/>
      <c r="F47" s="130"/>
      <c r="G47" s="131"/>
      <c r="H47" s="132"/>
      <c r="I47" s="131"/>
    </row>
    <row r="48" spans="1:9">
      <c r="A48" s="128"/>
      <c r="B48" s="128"/>
      <c r="C48" s="128"/>
      <c r="D48" s="129"/>
      <c r="E48" s="130"/>
      <c r="F48" s="130"/>
      <c r="G48" s="131"/>
      <c r="H48" s="132"/>
      <c r="I48" s="131"/>
    </row>
    <row r="49" spans="1:9">
      <c r="A49" s="128"/>
      <c r="B49" s="128"/>
      <c r="C49" s="128"/>
      <c r="D49" s="129"/>
      <c r="E49" s="130"/>
      <c r="F49" s="130"/>
      <c r="G49" s="131"/>
      <c r="H49" s="132"/>
      <c r="I49" s="131"/>
    </row>
    <row r="50" spans="1:9">
      <c r="A50" s="133"/>
      <c r="B50" s="133"/>
      <c r="C50" s="133"/>
      <c r="D50" s="134"/>
      <c r="E50" s="135"/>
      <c r="F50" s="135"/>
      <c r="G50" s="136"/>
      <c r="H50" s="132"/>
      <c r="I50" s="136"/>
    </row>
    <row r="51" spans="1:9">
      <c r="A51" s="133"/>
      <c r="B51" s="133"/>
      <c r="C51" s="133"/>
      <c r="D51" s="134"/>
      <c r="E51" s="135"/>
      <c r="F51" s="135"/>
      <c r="G51" s="136"/>
      <c r="H51" s="132"/>
      <c r="I51" s="136"/>
    </row>
    <row r="52" spans="1:9">
      <c r="A52" s="112"/>
      <c r="B52" s="112"/>
      <c r="C52" s="112"/>
      <c r="D52" s="112"/>
      <c r="E52" s="112" t="s">
        <v>143</v>
      </c>
      <c r="F52" s="112"/>
      <c r="G52" s="112"/>
      <c r="H52" s="113"/>
      <c r="I52" s="114"/>
    </row>
    <row r="53" spans="1:9">
      <c r="A53" s="115"/>
      <c r="B53" s="115"/>
      <c r="C53" s="115"/>
      <c r="D53" s="115" t="s">
        <v>144</v>
      </c>
      <c r="E53" s="115" t="s">
        <v>145</v>
      </c>
      <c r="F53" s="115" t="s">
        <v>146</v>
      </c>
      <c r="G53" s="115" t="s">
        <v>147</v>
      </c>
      <c r="H53" s="116" t="s">
        <v>148</v>
      </c>
      <c r="I53" s="115" t="s">
        <v>149</v>
      </c>
    </row>
    <row r="54" spans="1:9">
      <c r="A54" s="115" t="s">
        <v>92</v>
      </c>
      <c r="B54" s="115" t="s">
        <v>150</v>
      </c>
      <c r="C54" s="115" t="s">
        <v>151</v>
      </c>
      <c r="D54" s="115" t="s">
        <v>152</v>
      </c>
      <c r="E54" s="115" t="s">
        <v>153</v>
      </c>
      <c r="F54" s="115" t="s">
        <v>154</v>
      </c>
      <c r="G54" s="115" t="s">
        <v>155</v>
      </c>
      <c r="H54" s="116" t="s">
        <v>156</v>
      </c>
      <c r="I54" s="115" t="s">
        <v>157</v>
      </c>
    </row>
    <row r="55" spans="1:9">
      <c r="A55" s="115"/>
      <c r="B55" s="115"/>
      <c r="C55" s="115"/>
      <c r="D55" s="115"/>
      <c r="E55" s="115" t="s">
        <v>158</v>
      </c>
      <c r="F55" s="115"/>
      <c r="G55" s="115" t="s">
        <v>159</v>
      </c>
      <c r="H55" s="116"/>
      <c r="I55" s="115" t="s">
        <v>95</v>
      </c>
    </row>
    <row r="56" spans="1:9">
      <c r="A56" s="117"/>
      <c r="B56" s="117"/>
      <c r="C56" s="117"/>
      <c r="D56" s="117"/>
      <c r="E56" s="117" t="s">
        <v>160</v>
      </c>
      <c r="F56" s="117"/>
      <c r="G56" s="117" t="s">
        <v>161</v>
      </c>
      <c r="H56" s="118"/>
      <c r="I56" s="117"/>
    </row>
    <row r="57" spans="1:9">
      <c r="A57" s="119">
        <v>1</v>
      </c>
      <c r="B57" s="119">
        <v>2</v>
      </c>
      <c r="C57" s="119">
        <v>3</v>
      </c>
      <c r="D57" s="119">
        <v>4</v>
      </c>
      <c r="E57" s="119">
        <v>5</v>
      </c>
      <c r="F57" s="119">
        <v>6</v>
      </c>
      <c r="G57" s="119">
        <v>7</v>
      </c>
      <c r="H57" s="119">
        <v>8</v>
      </c>
      <c r="I57" s="117">
        <v>9</v>
      </c>
    </row>
    <row r="58" spans="1:9">
      <c r="A58" s="173">
        <v>9</v>
      </c>
      <c r="B58" s="173">
        <v>750</v>
      </c>
      <c r="C58" s="173">
        <v>75095</v>
      </c>
      <c r="D58" s="174" t="s">
        <v>173</v>
      </c>
      <c r="E58" s="175" t="s">
        <v>86</v>
      </c>
      <c r="F58" s="175">
        <v>2015</v>
      </c>
      <c r="G58" s="164">
        <v>1014693</v>
      </c>
      <c r="H58" s="120" t="s">
        <v>164</v>
      </c>
      <c r="I58" s="121">
        <f>I59+I60+I61</f>
        <v>1014693</v>
      </c>
    </row>
    <row r="59" spans="1:9">
      <c r="A59" s="167"/>
      <c r="B59" s="167"/>
      <c r="C59" s="167"/>
      <c r="D59" s="169"/>
      <c r="E59" s="171"/>
      <c r="F59" s="171"/>
      <c r="G59" s="165"/>
      <c r="H59" s="122" t="s">
        <v>165</v>
      </c>
      <c r="I59" s="123">
        <v>100000</v>
      </c>
    </row>
    <row r="60" spans="1:9" ht="26.25">
      <c r="A60" s="167"/>
      <c r="B60" s="167"/>
      <c r="C60" s="167"/>
      <c r="D60" s="169"/>
      <c r="E60" s="171"/>
      <c r="F60" s="171"/>
      <c r="G60" s="165"/>
      <c r="H60" s="124" t="s">
        <v>166</v>
      </c>
      <c r="I60" s="125">
        <v>914693</v>
      </c>
    </row>
    <row r="61" spans="1:9">
      <c r="A61" s="168"/>
      <c r="B61" s="168"/>
      <c r="C61" s="168"/>
      <c r="D61" s="170"/>
      <c r="E61" s="172"/>
      <c r="F61" s="172"/>
      <c r="G61" s="166"/>
      <c r="H61" s="122" t="s">
        <v>167</v>
      </c>
      <c r="I61" s="125">
        <v>0</v>
      </c>
    </row>
    <row r="62" spans="1:9">
      <c r="A62" s="173">
        <v>10</v>
      </c>
      <c r="B62" s="173">
        <v>754</v>
      </c>
      <c r="C62" s="173">
        <v>75405</v>
      </c>
      <c r="D62" s="174" t="s">
        <v>170</v>
      </c>
      <c r="E62" s="175" t="s">
        <v>174</v>
      </c>
      <c r="F62" s="175">
        <v>2015</v>
      </c>
      <c r="G62" s="164">
        <v>90000</v>
      </c>
      <c r="H62" s="120" t="s">
        <v>164</v>
      </c>
      <c r="I62" s="121">
        <f>I63+I64+I65</f>
        <v>90000</v>
      </c>
    </row>
    <row r="63" spans="1:9">
      <c r="A63" s="167"/>
      <c r="B63" s="167"/>
      <c r="C63" s="167"/>
      <c r="D63" s="169"/>
      <c r="E63" s="171"/>
      <c r="F63" s="171"/>
      <c r="G63" s="165"/>
      <c r="H63" s="122" t="s">
        <v>165</v>
      </c>
      <c r="I63" s="123">
        <v>90000</v>
      </c>
    </row>
    <row r="64" spans="1:9" ht="26.25">
      <c r="A64" s="167"/>
      <c r="B64" s="167"/>
      <c r="C64" s="167"/>
      <c r="D64" s="169"/>
      <c r="E64" s="171"/>
      <c r="F64" s="171"/>
      <c r="G64" s="165"/>
      <c r="H64" s="124" t="s">
        <v>166</v>
      </c>
      <c r="I64" s="125">
        <v>0</v>
      </c>
    </row>
    <row r="65" spans="1:9">
      <c r="A65" s="167"/>
      <c r="B65" s="167"/>
      <c r="C65" s="167"/>
      <c r="D65" s="169"/>
      <c r="E65" s="171"/>
      <c r="F65" s="171"/>
      <c r="G65" s="165"/>
      <c r="H65" s="137" t="s">
        <v>167</v>
      </c>
      <c r="I65" s="138">
        <v>0</v>
      </c>
    </row>
    <row r="66" spans="1:9">
      <c r="A66" s="173">
        <v>11</v>
      </c>
      <c r="B66" s="173">
        <v>754</v>
      </c>
      <c r="C66" s="173">
        <v>75411</v>
      </c>
      <c r="D66" s="174" t="s">
        <v>175</v>
      </c>
      <c r="E66" s="175" t="s">
        <v>176</v>
      </c>
      <c r="F66" s="175">
        <v>2015</v>
      </c>
      <c r="G66" s="164">
        <v>20000</v>
      </c>
      <c r="H66" s="120" t="s">
        <v>164</v>
      </c>
      <c r="I66" s="121">
        <f>I67+I68+I69</f>
        <v>20000</v>
      </c>
    </row>
    <row r="67" spans="1:9">
      <c r="A67" s="167"/>
      <c r="B67" s="167"/>
      <c r="C67" s="167"/>
      <c r="D67" s="169"/>
      <c r="E67" s="171"/>
      <c r="F67" s="171"/>
      <c r="G67" s="165"/>
      <c r="H67" s="122" t="s">
        <v>165</v>
      </c>
      <c r="I67" s="123">
        <v>20000</v>
      </c>
    </row>
    <row r="68" spans="1:9" ht="26.25">
      <c r="A68" s="167"/>
      <c r="B68" s="167"/>
      <c r="C68" s="167"/>
      <c r="D68" s="169"/>
      <c r="E68" s="171"/>
      <c r="F68" s="171"/>
      <c r="G68" s="165"/>
      <c r="H68" s="124" t="s">
        <v>166</v>
      </c>
      <c r="I68" s="125">
        <v>0</v>
      </c>
    </row>
    <row r="69" spans="1:9">
      <c r="A69" s="167"/>
      <c r="B69" s="167"/>
      <c r="C69" s="167"/>
      <c r="D69" s="169"/>
      <c r="E69" s="171"/>
      <c r="F69" s="171"/>
      <c r="G69" s="165"/>
      <c r="H69" s="137" t="s">
        <v>167</v>
      </c>
      <c r="I69" s="138">
        <v>0</v>
      </c>
    </row>
    <row r="70" spans="1:9">
      <c r="A70" s="173">
        <v>12</v>
      </c>
      <c r="B70" s="173">
        <v>754</v>
      </c>
      <c r="C70" s="173">
        <v>75411</v>
      </c>
      <c r="D70" s="174" t="s">
        <v>169</v>
      </c>
      <c r="E70" s="175" t="s">
        <v>176</v>
      </c>
      <c r="F70" s="175">
        <v>2015</v>
      </c>
      <c r="G70" s="164">
        <v>15300</v>
      </c>
      <c r="H70" s="120" t="s">
        <v>164</v>
      </c>
      <c r="I70" s="121">
        <f>I71+I72+I73</f>
        <v>15300</v>
      </c>
    </row>
    <row r="71" spans="1:9">
      <c r="A71" s="167"/>
      <c r="B71" s="167"/>
      <c r="C71" s="167"/>
      <c r="D71" s="169"/>
      <c r="E71" s="171"/>
      <c r="F71" s="171"/>
      <c r="G71" s="165"/>
      <c r="H71" s="122" t="s">
        <v>165</v>
      </c>
      <c r="I71" s="123">
        <v>15300</v>
      </c>
    </row>
    <row r="72" spans="1:9" ht="26.25">
      <c r="A72" s="167"/>
      <c r="B72" s="167"/>
      <c r="C72" s="167"/>
      <c r="D72" s="169"/>
      <c r="E72" s="171"/>
      <c r="F72" s="171"/>
      <c r="G72" s="165"/>
      <c r="H72" s="124" t="s">
        <v>166</v>
      </c>
      <c r="I72" s="125">
        <v>0</v>
      </c>
    </row>
    <row r="73" spans="1:9">
      <c r="A73" s="167"/>
      <c r="B73" s="167"/>
      <c r="C73" s="167"/>
      <c r="D73" s="169"/>
      <c r="E73" s="171"/>
      <c r="F73" s="171"/>
      <c r="G73" s="165"/>
      <c r="H73" s="137" t="s">
        <v>167</v>
      </c>
      <c r="I73" s="138">
        <v>0</v>
      </c>
    </row>
    <row r="74" spans="1:9">
      <c r="A74" s="173">
        <v>13</v>
      </c>
      <c r="B74" s="173">
        <v>801</v>
      </c>
      <c r="C74" s="173">
        <v>80102</v>
      </c>
      <c r="D74" s="174" t="s">
        <v>169</v>
      </c>
      <c r="E74" s="175" t="s">
        <v>177</v>
      </c>
      <c r="F74" s="175">
        <v>2015</v>
      </c>
      <c r="G74" s="164">
        <v>100000</v>
      </c>
      <c r="H74" s="120" t="s">
        <v>164</v>
      </c>
      <c r="I74" s="121">
        <f>I75+I76+I77</f>
        <v>100000</v>
      </c>
    </row>
    <row r="75" spans="1:9">
      <c r="A75" s="167"/>
      <c r="B75" s="167"/>
      <c r="C75" s="167"/>
      <c r="D75" s="169"/>
      <c r="E75" s="171"/>
      <c r="F75" s="171"/>
      <c r="G75" s="165"/>
      <c r="H75" s="122" t="s">
        <v>165</v>
      </c>
      <c r="I75" s="123">
        <v>100000</v>
      </c>
    </row>
    <row r="76" spans="1:9" ht="26.25">
      <c r="A76" s="167"/>
      <c r="B76" s="167"/>
      <c r="C76" s="167"/>
      <c r="D76" s="169"/>
      <c r="E76" s="171"/>
      <c r="F76" s="171"/>
      <c r="G76" s="165"/>
      <c r="H76" s="124" t="s">
        <v>166</v>
      </c>
      <c r="I76" s="125">
        <v>0</v>
      </c>
    </row>
    <row r="77" spans="1:9">
      <c r="A77" s="168"/>
      <c r="B77" s="168"/>
      <c r="C77" s="168"/>
      <c r="D77" s="170"/>
      <c r="E77" s="172"/>
      <c r="F77" s="172"/>
      <c r="G77" s="166"/>
      <c r="H77" s="122" t="s">
        <v>167</v>
      </c>
      <c r="I77" s="125">
        <v>0</v>
      </c>
    </row>
    <row r="78" spans="1:9">
      <c r="A78" s="173">
        <v>14</v>
      </c>
      <c r="B78" s="173">
        <v>801</v>
      </c>
      <c r="C78" s="173">
        <v>80130</v>
      </c>
      <c r="D78" s="174" t="s">
        <v>169</v>
      </c>
      <c r="E78" s="175" t="s">
        <v>178</v>
      </c>
      <c r="F78" s="175">
        <v>2015</v>
      </c>
      <c r="G78" s="164">
        <v>76418</v>
      </c>
      <c r="H78" s="120" t="s">
        <v>164</v>
      </c>
      <c r="I78" s="121">
        <f>I79+I80+I81</f>
        <v>76418</v>
      </c>
    </row>
    <row r="79" spans="1:9">
      <c r="A79" s="167"/>
      <c r="B79" s="167"/>
      <c r="C79" s="167"/>
      <c r="D79" s="169"/>
      <c r="E79" s="171"/>
      <c r="F79" s="171"/>
      <c r="G79" s="165"/>
      <c r="H79" s="122" t="s">
        <v>165</v>
      </c>
      <c r="I79" s="123">
        <v>76418</v>
      </c>
    </row>
    <row r="80" spans="1:9" ht="26.25">
      <c r="A80" s="167"/>
      <c r="B80" s="167"/>
      <c r="C80" s="167"/>
      <c r="D80" s="169"/>
      <c r="E80" s="171"/>
      <c r="F80" s="171"/>
      <c r="G80" s="165"/>
      <c r="H80" s="124" t="s">
        <v>166</v>
      </c>
      <c r="I80" s="125">
        <v>0</v>
      </c>
    </row>
    <row r="81" spans="1:9">
      <c r="A81" s="168"/>
      <c r="B81" s="168"/>
      <c r="C81" s="168"/>
      <c r="D81" s="170"/>
      <c r="E81" s="172"/>
      <c r="F81" s="172"/>
      <c r="G81" s="166"/>
      <c r="H81" s="122" t="s">
        <v>167</v>
      </c>
      <c r="I81" s="125">
        <v>0</v>
      </c>
    </row>
    <row r="82" spans="1:9">
      <c r="A82" s="173">
        <v>15</v>
      </c>
      <c r="B82" s="173">
        <v>801</v>
      </c>
      <c r="C82" s="173">
        <v>80144</v>
      </c>
      <c r="D82" s="174" t="s">
        <v>169</v>
      </c>
      <c r="E82" s="175" t="s">
        <v>178</v>
      </c>
      <c r="F82" s="175">
        <v>2015</v>
      </c>
      <c r="G82" s="164">
        <v>25000</v>
      </c>
      <c r="H82" s="120" t="s">
        <v>164</v>
      </c>
      <c r="I82" s="121">
        <f>I83+I84+I85</f>
        <v>25000</v>
      </c>
    </row>
    <row r="83" spans="1:9">
      <c r="A83" s="167"/>
      <c r="B83" s="167"/>
      <c r="C83" s="167"/>
      <c r="D83" s="169"/>
      <c r="E83" s="171"/>
      <c r="F83" s="171"/>
      <c r="G83" s="165"/>
      <c r="H83" s="122" t="s">
        <v>165</v>
      </c>
      <c r="I83" s="123">
        <v>25000</v>
      </c>
    </row>
    <row r="84" spans="1:9" ht="26.25">
      <c r="A84" s="167"/>
      <c r="B84" s="167"/>
      <c r="C84" s="167"/>
      <c r="D84" s="169"/>
      <c r="E84" s="171"/>
      <c r="F84" s="171"/>
      <c r="G84" s="165"/>
      <c r="H84" s="124" t="s">
        <v>166</v>
      </c>
      <c r="I84" s="125">
        <v>0</v>
      </c>
    </row>
    <row r="85" spans="1:9">
      <c r="A85" s="168"/>
      <c r="B85" s="168"/>
      <c r="C85" s="168"/>
      <c r="D85" s="170"/>
      <c r="E85" s="172"/>
      <c r="F85" s="172"/>
      <c r="G85" s="166"/>
      <c r="H85" s="122" t="s">
        <v>167</v>
      </c>
      <c r="I85" s="125">
        <v>0</v>
      </c>
    </row>
    <row r="86" spans="1:9">
      <c r="A86" s="173">
        <v>16</v>
      </c>
      <c r="B86" s="173">
        <v>801</v>
      </c>
      <c r="C86" s="173">
        <v>80150</v>
      </c>
      <c r="D86" s="174" t="s">
        <v>169</v>
      </c>
      <c r="E86" s="175" t="s">
        <v>178</v>
      </c>
      <c r="F86" s="175">
        <v>2015</v>
      </c>
      <c r="G86" s="164">
        <v>1218</v>
      </c>
      <c r="H86" s="120" t="s">
        <v>164</v>
      </c>
      <c r="I86" s="121">
        <f>I87+I88+I89</f>
        <v>1218</v>
      </c>
    </row>
    <row r="87" spans="1:9">
      <c r="A87" s="167"/>
      <c r="B87" s="167"/>
      <c r="C87" s="167"/>
      <c r="D87" s="169"/>
      <c r="E87" s="171"/>
      <c r="F87" s="171"/>
      <c r="G87" s="165"/>
      <c r="H87" s="122" t="s">
        <v>165</v>
      </c>
      <c r="I87" s="123">
        <v>1218</v>
      </c>
    </row>
    <row r="88" spans="1:9" ht="26.25">
      <c r="A88" s="167"/>
      <c r="B88" s="167"/>
      <c r="C88" s="167"/>
      <c r="D88" s="169"/>
      <c r="E88" s="171"/>
      <c r="F88" s="171"/>
      <c r="G88" s="165"/>
      <c r="H88" s="124" t="s">
        <v>166</v>
      </c>
      <c r="I88" s="125">
        <v>0</v>
      </c>
    </row>
    <row r="89" spans="1:9">
      <c r="A89" s="168"/>
      <c r="B89" s="168"/>
      <c r="C89" s="168"/>
      <c r="D89" s="170"/>
      <c r="E89" s="172"/>
      <c r="F89" s="172"/>
      <c r="G89" s="166"/>
      <c r="H89" s="122" t="s">
        <v>167</v>
      </c>
      <c r="I89" s="125">
        <v>0</v>
      </c>
    </row>
    <row r="90" spans="1:9">
      <c r="A90" s="167">
        <v>17</v>
      </c>
      <c r="B90" s="167">
        <v>851</v>
      </c>
      <c r="C90" s="167">
        <v>85111</v>
      </c>
      <c r="D90" s="169" t="s">
        <v>179</v>
      </c>
      <c r="E90" s="171" t="s">
        <v>86</v>
      </c>
      <c r="F90" s="171">
        <v>2015</v>
      </c>
      <c r="G90" s="165">
        <f>I90</f>
        <v>261000</v>
      </c>
      <c r="H90" s="126" t="s">
        <v>164</v>
      </c>
      <c r="I90" s="127">
        <f>I91+I92+I93</f>
        <v>261000</v>
      </c>
    </row>
    <row r="91" spans="1:9">
      <c r="A91" s="167"/>
      <c r="B91" s="167"/>
      <c r="C91" s="167"/>
      <c r="D91" s="169"/>
      <c r="E91" s="171"/>
      <c r="F91" s="171"/>
      <c r="G91" s="165"/>
      <c r="H91" s="122" t="s">
        <v>165</v>
      </c>
      <c r="I91" s="123">
        <v>261000</v>
      </c>
    </row>
    <row r="92" spans="1:9" ht="26.25">
      <c r="A92" s="167"/>
      <c r="B92" s="167"/>
      <c r="C92" s="167"/>
      <c r="D92" s="169"/>
      <c r="E92" s="171"/>
      <c r="F92" s="171"/>
      <c r="G92" s="165"/>
      <c r="H92" s="124" t="s">
        <v>166</v>
      </c>
      <c r="I92" s="125">
        <v>0</v>
      </c>
    </row>
    <row r="93" spans="1:9">
      <c r="A93" s="168"/>
      <c r="B93" s="168"/>
      <c r="C93" s="168"/>
      <c r="D93" s="170"/>
      <c r="E93" s="172"/>
      <c r="F93" s="172"/>
      <c r="G93" s="166"/>
      <c r="H93" s="122" t="s">
        <v>167</v>
      </c>
      <c r="I93" s="125">
        <v>0</v>
      </c>
    </row>
    <row r="94" spans="1:9">
      <c r="A94" s="128"/>
      <c r="B94" s="128"/>
      <c r="C94" s="128"/>
      <c r="D94" s="129"/>
      <c r="E94" s="130"/>
      <c r="F94" s="130"/>
      <c r="G94" s="131"/>
      <c r="H94" s="132"/>
      <c r="I94" s="131"/>
    </row>
    <row r="95" spans="1:9">
      <c r="A95" s="128"/>
      <c r="B95" s="128"/>
      <c r="C95" s="128"/>
      <c r="D95" s="129"/>
      <c r="E95" s="130"/>
      <c r="F95" s="130"/>
      <c r="G95" s="131"/>
      <c r="H95" s="132"/>
      <c r="I95" s="131"/>
    </row>
    <row r="96" spans="1:9">
      <c r="A96" s="128"/>
      <c r="B96" s="128"/>
      <c r="C96" s="128"/>
      <c r="D96" s="129"/>
      <c r="E96" s="130"/>
      <c r="F96" s="130"/>
      <c r="G96" s="131"/>
      <c r="H96" s="132"/>
      <c r="I96" s="131"/>
    </row>
    <row r="97" spans="1:9">
      <c r="A97" s="128"/>
      <c r="B97" s="128"/>
      <c r="C97" s="128"/>
      <c r="D97" s="129"/>
      <c r="E97" s="130"/>
      <c r="F97" s="130"/>
      <c r="G97" s="131"/>
      <c r="H97" s="132"/>
      <c r="I97" s="131"/>
    </row>
    <row r="98" spans="1:9">
      <c r="A98" s="128"/>
      <c r="B98" s="128"/>
      <c r="C98" s="128"/>
      <c r="D98" s="129"/>
      <c r="E98" s="130"/>
      <c r="F98" s="130"/>
      <c r="G98" s="131"/>
      <c r="H98" s="132"/>
      <c r="I98" s="131"/>
    </row>
    <row r="99" spans="1:9">
      <c r="A99" s="128"/>
      <c r="B99" s="128"/>
      <c r="C99" s="128"/>
      <c r="D99" s="129"/>
      <c r="E99" s="130"/>
      <c r="F99" s="130"/>
      <c r="G99" s="131"/>
      <c r="H99" s="132"/>
      <c r="I99" s="131"/>
    </row>
    <row r="100" spans="1:9">
      <c r="A100" s="128"/>
      <c r="B100" s="128"/>
      <c r="C100" s="128"/>
      <c r="D100" s="129"/>
      <c r="E100" s="130"/>
      <c r="F100" s="130"/>
      <c r="G100" s="131"/>
      <c r="H100" s="132"/>
      <c r="I100" s="136"/>
    </row>
    <row r="101" spans="1:9">
      <c r="A101" s="133"/>
      <c r="B101" s="133"/>
      <c r="C101" s="133"/>
      <c r="D101" s="134"/>
      <c r="E101" s="135"/>
      <c r="F101" s="135"/>
      <c r="G101" s="136"/>
      <c r="H101" s="132"/>
      <c r="I101" s="136"/>
    </row>
    <row r="102" spans="1:9">
      <c r="A102" s="112"/>
      <c r="B102" s="112"/>
      <c r="C102" s="112"/>
      <c r="D102" s="112"/>
      <c r="E102" s="112" t="s">
        <v>143</v>
      </c>
      <c r="F102" s="112"/>
      <c r="G102" s="112"/>
      <c r="H102" s="113"/>
      <c r="I102" s="114"/>
    </row>
    <row r="103" spans="1:9">
      <c r="A103" s="115"/>
      <c r="B103" s="115"/>
      <c r="C103" s="115"/>
      <c r="D103" s="115" t="s">
        <v>144</v>
      </c>
      <c r="E103" s="115" t="s">
        <v>145</v>
      </c>
      <c r="F103" s="115" t="s">
        <v>146</v>
      </c>
      <c r="G103" s="115" t="s">
        <v>147</v>
      </c>
      <c r="H103" s="116" t="s">
        <v>148</v>
      </c>
      <c r="I103" s="115" t="s">
        <v>149</v>
      </c>
    </row>
    <row r="104" spans="1:9">
      <c r="A104" s="115" t="s">
        <v>92</v>
      </c>
      <c r="B104" s="115" t="s">
        <v>150</v>
      </c>
      <c r="C104" s="115" t="s">
        <v>151</v>
      </c>
      <c r="D104" s="115" t="s">
        <v>152</v>
      </c>
      <c r="E104" s="115" t="s">
        <v>153</v>
      </c>
      <c r="F104" s="115" t="s">
        <v>154</v>
      </c>
      <c r="G104" s="115" t="s">
        <v>155</v>
      </c>
      <c r="H104" s="116" t="s">
        <v>156</v>
      </c>
      <c r="I104" s="115" t="s">
        <v>157</v>
      </c>
    </row>
    <row r="105" spans="1:9">
      <c r="A105" s="115"/>
      <c r="B105" s="115"/>
      <c r="C105" s="115"/>
      <c r="D105" s="115"/>
      <c r="E105" s="115" t="s">
        <v>158</v>
      </c>
      <c r="F105" s="115"/>
      <c r="G105" s="115" t="s">
        <v>159</v>
      </c>
      <c r="H105" s="116"/>
      <c r="I105" s="115" t="s">
        <v>95</v>
      </c>
    </row>
    <row r="106" spans="1:9">
      <c r="A106" s="117"/>
      <c r="B106" s="117"/>
      <c r="C106" s="117"/>
      <c r="D106" s="117"/>
      <c r="E106" s="117" t="s">
        <v>160</v>
      </c>
      <c r="F106" s="117"/>
      <c r="G106" s="117" t="s">
        <v>161</v>
      </c>
      <c r="H106" s="118"/>
      <c r="I106" s="117"/>
    </row>
    <row r="107" spans="1:9">
      <c r="A107" s="119">
        <v>1</v>
      </c>
      <c r="B107" s="119">
        <v>2</v>
      </c>
      <c r="C107" s="119">
        <v>3</v>
      </c>
      <c r="D107" s="119">
        <v>4</v>
      </c>
      <c r="E107" s="119">
        <v>5</v>
      </c>
      <c r="F107" s="119">
        <v>6</v>
      </c>
      <c r="G107" s="119">
        <v>7</v>
      </c>
      <c r="H107" s="119">
        <v>8</v>
      </c>
      <c r="I107" s="117">
        <v>9</v>
      </c>
    </row>
    <row r="108" spans="1:9">
      <c r="A108" s="167">
        <v>18</v>
      </c>
      <c r="B108" s="167">
        <v>852</v>
      </c>
      <c r="C108" s="167">
        <v>85202</v>
      </c>
      <c r="D108" s="169" t="s">
        <v>169</v>
      </c>
      <c r="E108" s="171" t="s">
        <v>37</v>
      </c>
      <c r="F108" s="171">
        <v>2015</v>
      </c>
      <c r="G108" s="165">
        <v>54500</v>
      </c>
      <c r="H108" s="126" t="s">
        <v>164</v>
      </c>
      <c r="I108" s="127">
        <f>I109+I110+I111</f>
        <v>54500</v>
      </c>
    </row>
    <row r="109" spans="1:9">
      <c r="A109" s="167"/>
      <c r="B109" s="167"/>
      <c r="C109" s="167"/>
      <c r="D109" s="169"/>
      <c r="E109" s="171"/>
      <c r="F109" s="171"/>
      <c r="G109" s="165"/>
      <c r="H109" s="122" t="s">
        <v>165</v>
      </c>
      <c r="I109" s="123">
        <v>54500</v>
      </c>
    </row>
    <row r="110" spans="1:9" ht="26.25">
      <c r="A110" s="167"/>
      <c r="B110" s="167"/>
      <c r="C110" s="167"/>
      <c r="D110" s="169"/>
      <c r="E110" s="171"/>
      <c r="F110" s="171"/>
      <c r="G110" s="165"/>
      <c r="H110" s="124" t="s">
        <v>166</v>
      </c>
      <c r="I110" s="125">
        <v>0</v>
      </c>
    </row>
    <row r="111" spans="1:9">
      <c r="A111" s="168"/>
      <c r="B111" s="168"/>
      <c r="C111" s="168"/>
      <c r="D111" s="170"/>
      <c r="E111" s="172"/>
      <c r="F111" s="172"/>
      <c r="G111" s="166"/>
      <c r="H111" s="122" t="s">
        <v>167</v>
      </c>
      <c r="I111" s="125">
        <v>0</v>
      </c>
    </row>
    <row r="112" spans="1:9">
      <c r="A112" s="173">
        <v>19</v>
      </c>
      <c r="B112" s="173">
        <v>854</v>
      </c>
      <c r="C112" s="173">
        <v>85403</v>
      </c>
      <c r="D112" s="174" t="s">
        <v>173</v>
      </c>
      <c r="E112" s="175" t="s">
        <v>177</v>
      </c>
      <c r="F112" s="175">
        <v>2015</v>
      </c>
      <c r="G112" s="164">
        <v>120000</v>
      </c>
      <c r="H112" s="120" t="s">
        <v>164</v>
      </c>
      <c r="I112" s="121">
        <f>I113+I114+I115</f>
        <v>120000</v>
      </c>
    </row>
    <row r="113" spans="1:9">
      <c r="A113" s="167"/>
      <c r="B113" s="167"/>
      <c r="C113" s="167"/>
      <c r="D113" s="169"/>
      <c r="E113" s="171"/>
      <c r="F113" s="171"/>
      <c r="G113" s="165"/>
      <c r="H113" s="122" t="s">
        <v>165</v>
      </c>
      <c r="I113" s="123">
        <v>120000</v>
      </c>
    </row>
    <row r="114" spans="1:9" ht="26.25">
      <c r="A114" s="167"/>
      <c r="B114" s="167"/>
      <c r="C114" s="167"/>
      <c r="D114" s="169"/>
      <c r="E114" s="171"/>
      <c r="F114" s="171"/>
      <c r="G114" s="165"/>
      <c r="H114" s="124" t="s">
        <v>166</v>
      </c>
      <c r="I114" s="125">
        <v>0</v>
      </c>
    </row>
    <row r="115" spans="1:9">
      <c r="A115" s="168"/>
      <c r="B115" s="168"/>
      <c r="C115" s="168"/>
      <c r="D115" s="170"/>
      <c r="E115" s="172"/>
      <c r="F115" s="172"/>
      <c r="G115" s="166"/>
      <c r="H115" s="122" t="s">
        <v>167</v>
      </c>
      <c r="I115" s="125">
        <v>0</v>
      </c>
    </row>
    <row r="116" spans="1:9">
      <c r="A116" s="173">
        <v>20</v>
      </c>
      <c r="B116" s="173">
        <v>854</v>
      </c>
      <c r="C116" s="173">
        <v>85403</v>
      </c>
      <c r="D116" s="174" t="s">
        <v>175</v>
      </c>
      <c r="E116" s="175" t="s">
        <v>177</v>
      </c>
      <c r="F116" s="175">
        <v>2015</v>
      </c>
      <c r="G116" s="164">
        <v>10000</v>
      </c>
      <c r="H116" s="120" t="s">
        <v>164</v>
      </c>
      <c r="I116" s="121">
        <f>I117+I118+I119</f>
        <v>10000</v>
      </c>
    </row>
    <row r="117" spans="1:9">
      <c r="A117" s="167"/>
      <c r="B117" s="167"/>
      <c r="C117" s="167"/>
      <c r="D117" s="169"/>
      <c r="E117" s="171"/>
      <c r="F117" s="171"/>
      <c r="G117" s="165"/>
      <c r="H117" s="122" t="s">
        <v>165</v>
      </c>
      <c r="I117" s="123">
        <v>10000</v>
      </c>
    </row>
    <row r="118" spans="1:9" ht="26.25">
      <c r="A118" s="167"/>
      <c r="B118" s="167"/>
      <c r="C118" s="167"/>
      <c r="D118" s="169"/>
      <c r="E118" s="171"/>
      <c r="F118" s="171"/>
      <c r="G118" s="165"/>
      <c r="H118" s="124" t="s">
        <v>166</v>
      </c>
      <c r="I118" s="125">
        <v>0</v>
      </c>
    </row>
    <row r="119" spans="1:9">
      <c r="A119" s="168"/>
      <c r="B119" s="168"/>
      <c r="C119" s="168"/>
      <c r="D119" s="170"/>
      <c r="E119" s="172"/>
      <c r="F119" s="172"/>
      <c r="G119" s="166"/>
      <c r="H119" s="122" t="s">
        <v>167</v>
      </c>
      <c r="I119" s="125">
        <v>0</v>
      </c>
    </row>
    <row r="120" spans="1:9">
      <c r="A120" s="173">
        <v>21</v>
      </c>
      <c r="B120" s="173">
        <v>854</v>
      </c>
      <c r="C120" s="173">
        <v>85410</v>
      </c>
      <c r="D120" s="174" t="s">
        <v>169</v>
      </c>
      <c r="E120" s="175" t="s">
        <v>178</v>
      </c>
      <c r="F120" s="175">
        <v>2015</v>
      </c>
      <c r="G120" s="164">
        <v>27640</v>
      </c>
      <c r="H120" s="120" t="s">
        <v>164</v>
      </c>
      <c r="I120" s="121">
        <f>I121+I122+I123</f>
        <v>27640</v>
      </c>
    </row>
    <row r="121" spans="1:9">
      <c r="A121" s="167"/>
      <c r="B121" s="167"/>
      <c r="C121" s="167"/>
      <c r="D121" s="169"/>
      <c r="E121" s="171"/>
      <c r="F121" s="171"/>
      <c r="G121" s="165"/>
      <c r="H121" s="122" t="s">
        <v>165</v>
      </c>
      <c r="I121" s="123">
        <v>27640</v>
      </c>
    </row>
    <row r="122" spans="1:9" ht="26.25">
      <c r="A122" s="167"/>
      <c r="B122" s="167"/>
      <c r="C122" s="167"/>
      <c r="D122" s="169"/>
      <c r="E122" s="171"/>
      <c r="F122" s="171"/>
      <c r="G122" s="165"/>
      <c r="H122" s="124" t="s">
        <v>166</v>
      </c>
      <c r="I122" s="125">
        <v>0</v>
      </c>
    </row>
    <row r="123" spans="1:9">
      <c r="A123" s="168"/>
      <c r="B123" s="168"/>
      <c r="C123" s="168"/>
      <c r="D123" s="170"/>
      <c r="E123" s="172"/>
      <c r="F123" s="172"/>
      <c r="G123" s="166"/>
      <c r="H123" s="122" t="s">
        <v>167</v>
      </c>
      <c r="I123" s="125">
        <v>0</v>
      </c>
    </row>
    <row r="124" spans="1:9" ht="15" customHeight="1">
      <c r="A124" s="167">
        <v>22</v>
      </c>
      <c r="B124" s="167">
        <v>926</v>
      </c>
      <c r="C124" s="167">
        <v>92601</v>
      </c>
      <c r="D124" s="169" t="s">
        <v>169</v>
      </c>
      <c r="E124" s="175" t="s">
        <v>178</v>
      </c>
      <c r="F124" s="171">
        <v>2015</v>
      </c>
      <c r="G124" s="165">
        <v>19000</v>
      </c>
      <c r="H124" s="126" t="s">
        <v>164</v>
      </c>
      <c r="I124" s="127">
        <f>I125+I126+I127</f>
        <v>19000</v>
      </c>
    </row>
    <row r="125" spans="1:9">
      <c r="A125" s="167"/>
      <c r="B125" s="167"/>
      <c r="C125" s="167"/>
      <c r="D125" s="169"/>
      <c r="E125" s="171"/>
      <c r="F125" s="171"/>
      <c r="G125" s="165"/>
      <c r="H125" s="122" t="s">
        <v>165</v>
      </c>
      <c r="I125" s="123">
        <v>0</v>
      </c>
    </row>
    <row r="126" spans="1:9" ht="26.25">
      <c r="A126" s="167"/>
      <c r="B126" s="167"/>
      <c r="C126" s="167"/>
      <c r="D126" s="169"/>
      <c r="E126" s="171"/>
      <c r="F126" s="171"/>
      <c r="G126" s="165"/>
      <c r="H126" s="124" t="s">
        <v>166</v>
      </c>
      <c r="I126" s="125">
        <v>0</v>
      </c>
    </row>
    <row r="127" spans="1:9">
      <c r="A127" s="168"/>
      <c r="B127" s="168"/>
      <c r="C127" s="168"/>
      <c r="D127" s="170"/>
      <c r="E127" s="172"/>
      <c r="F127" s="172"/>
      <c r="G127" s="166"/>
      <c r="H127" s="122" t="s">
        <v>167</v>
      </c>
      <c r="I127" s="125">
        <v>19000</v>
      </c>
    </row>
    <row r="128" spans="1:9">
      <c r="A128" s="167">
        <v>23</v>
      </c>
      <c r="B128" s="167">
        <v>926</v>
      </c>
      <c r="C128" s="167">
        <v>92601</v>
      </c>
      <c r="D128" s="169" t="s">
        <v>180</v>
      </c>
      <c r="E128" s="171" t="s">
        <v>86</v>
      </c>
      <c r="F128" s="171">
        <v>2015</v>
      </c>
      <c r="G128" s="165">
        <f>I128</f>
        <v>3517000</v>
      </c>
      <c r="H128" s="126" t="s">
        <v>164</v>
      </c>
      <c r="I128" s="127">
        <f>I129+I130+I131</f>
        <v>3517000</v>
      </c>
    </row>
    <row r="129" spans="1:9">
      <c r="A129" s="167"/>
      <c r="B129" s="167"/>
      <c r="C129" s="167"/>
      <c r="D129" s="169"/>
      <c r="E129" s="171"/>
      <c r="F129" s="171"/>
      <c r="G129" s="165"/>
      <c r="H129" s="122" t="s">
        <v>165</v>
      </c>
      <c r="I129" s="123">
        <v>2517000</v>
      </c>
    </row>
    <row r="130" spans="1:9" ht="26.25">
      <c r="A130" s="167"/>
      <c r="B130" s="167"/>
      <c r="C130" s="167"/>
      <c r="D130" s="169"/>
      <c r="E130" s="171"/>
      <c r="F130" s="171"/>
      <c r="G130" s="165"/>
      <c r="H130" s="124" t="s">
        <v>166</v>
      </c>
      <c r="I130" s="125">
        <v>0</v>
      </c>
    </row>
    <row r="131" spans="1:9">
      <c r="A131" s="168"/>
      <c r="B131" s="168"/>
      <c r="C131" s="168"/>
      <c r="D131" s="170"/>
      <c r="E131" s="172"/>
      <c r="F131" s="172"/>
      <c r="G131" s="166"/>
      <c r="H131" s="122" t="s">
        <v>167</v>
      </c>
      <c r="I131" s="125">
        <v>1000000</v>
      </c>
    </row>
    <row r="132" spans="1:9">
      <c r="A132" s="152" t="s">
        <v>181</v>
      </c>
      <c r="B132" s="153"/>
      <c r="C132" s="153"/>
      <c r="D132" s="153"/>
      <c r="E132" s="153"/>
      <c r="F132" s="154"/>
      <c r="G132" s="161">
        <f>G128+G120+G116+G112+G90+G86+G82+G78+G74+G70+G66+G7+G108+G62+G422+G58+G38+G34+G30+G26+G22+G18+G14+G42+G124</f>
        <v>10053189</v>
      </c>
      <c r="H132" s="120" t="s">
        <v>164</v>
      </c>
      <c r="I132" s="121">
        <f>I133+I134+I135</f>
        <v>10053189</v>
      </c>
    </row>
    <row r="133" spans="1:9">
      <c r="A133" s="155"/>
      <c r="B133" s="156"/>
      <c r="C133" s="156"/>
      <c r="D133" s="156"/>
      <c r="E133" s="156"/>
      <c r="F133" s="157"/>
      <c r="G133" s="162"/>
      <c r="H133" s="139" t="s">
        <v>165</v>
      </c>
      <c r="I133" s="140">
        <f>I129+I121+I117+I113+I109+I91+I87+I83+I79+I75+I71+I67+I63+I59+I43+I39+I35+I31+I27+I23+I19+I15</f>
        <v>5493425</v>
      </c>
    </row>
    <row r="134" spans="1:9" ht="27">
      <c r="A134" s="155"/>
      <c r="B134" s="156"/>
      <c r="C134" s="156"/>
      <c r="D134" s="156"/>
      <c r="E134" s="156"/>
      <c r="F134" s="157"/>
      <c r="G134" s="162"/>
      <c r="H134" s="141" t="s">
        <v>166</v>
      </c>
      <c r="I134" s="140">
        <f>I130+I122+I118+I114+I110+I92+I88+I84+I80+I76+I72+I68+I64+I60+I44+I40+I36+I32+I28+I24+I20+I16</f>
        <v>2107888</v>
      </c>
    </row>
    <row r="135" spans="1:9">
      <c r="A135" s="158"/>
      <c r="B135" s="159"/>
      <c r="C135" s="159"/>
      <c r="D135" s="159"/>
      <c r="E135" s="159"/>
      <c r="F135" s="160"/>
      <c r="G135" s="163"/>
      <c r="H135" s="139" t="s">
        <v>167</v>
      </c>
      <c r="I135" s="140">
        <f>I131+I123+I119+I115+I111+I93+I89+I85+I81+I77+I73+I69+I65+I61+I45+I41+I37+I33+I29+I25+I21+I17+I127</f>
        <v>2451876</v>
      </c>
    </row>
    <row r="136" spans="1:9">
      <c r="A136" s="142"/>
      <c r="B136" s="142"/>
      <c r="C136" s="142"/>
      <c r="D136" s="142"/>
      <c r="E136" s="142"/>
      <c r="F136" s="142"/>
      <c r="G136" s="142"/>
      <c r="H136" s="142"/>
      <c r="I136" s="142"/>
    </row>
    <row r="137" spans="1:9">
      <c r="A137" s="142"/>
      <c r="B137" s="142"/>
      <c r="C137" s="142"/>
      <c r="D137" s="142"/>
      <c r="E137" s="142"/>
      <c r="F137" s="142"/>
      <c r="G137" s="142"/>
      <c r="H137" s="142"/>
      <c r="I137" s="142"/>
    </row>
    <row r="138" spans="1:9">
      <c r="A138" s="142"/>
      <c r="B138" s="142"/>
      <c r="C138" s="142"/>
      <c r="D138" s="142"/>
      <c r="E138" s="142"/>
      <c r="F138" s="142"/>
      <c r="G138" s="142"/>
      <c r="H138" s="142"/>
      <c r="I138" s="142"/>
    </row>
    <row r="139" spans="1:9">
      <c r="A139" s="142"/>
      <c r="B139" s="142"/>
      <c r="C139" s="142"/>
      <c r="D139" s="142"/>
      <c r="E139" s="142"/>
      <c r="F139" s="142"/>
      <c r="G139" s="142"/>
      <c r="H139" s="142"/>
      <c r="I139" s="142"/>
    </row>
    <row r="140" spans="1:9">
      <c r="A140" s="142"/>
      <c r="B140" s="142"/>
      <c r="C140" s="142"/>
      <c r="D140" s="142"/>
      <c r="E140" s="142"/>
      <c r="F140" s="142"/>
      <c r="G140" s="142"/>
      <c r="H140" s="142"/>
      <c r="I140" s="142"/>
    </row>
    <row r="141" spans="1:9">
      <c r="A141" s="142"/>
      <c r="B141" s="142"/>
      <c r="C141" s="142"/>
      <c r="D141" s="142"/>
      <c r="E141" s="142"/>
      <c r="F141" s="142"/>
      <c r="G141" s="142"/>
      <c r="H141" s="142"/>
      <c r="I141" s="142"/>
    </row>
    <row r="142" spans="1:9">
      <c r="A142" s="142"/>
      <c r="B142" s="142"/>
      <c r="C142" s="142"/>
      <c r="D142" s="142"/>
      <c r="E142" s="142"/>
      <c r="F142" s="142"/>
      <c r="G142" s="142"/>
      <c r="H142" s="142"/>
      <c r="I142" s="142"/>
    </row>
    <row r="143" spans="1:9">
      <c r="A143" s="142"/>
      <c r="B143" s="142"/>
      <c r="C143" s="142"/>
      <c r="D143" s="142"/>
      <c r="E143" s="142"/>
      <c r="F143" s="142"/>
      <c r="G143" s="142"/>
      <c r="H143" s="142"/>
      <c r="I143" s="142"/>
    </row>
    <row r="144" spans="1:9">
      <c r="A144" s="142"/>
      <c r="B144" s="142"/>
      <c r="C144" s="142"/>
      <c r="D144" s="142"/>
      <c r="E144" s="142"/>
      <c r="F144" s="142"/>
      <c r="G144" s="142"/>
      <c r="H144" s="142"/>
      <c r="I144" s="142"/>
    </row>
    <row r="145" spans="1:9">
      <c r="A145" s="142"/>
      <c r="B145" s="142"/>
      <c r="C145" s="142"/>
      <c r="D145" s="142"/>
      <c r="E145" s="142"/>
      <c r="F145" s="142"/>
      <c r="G145" s="142"/>
      <c r="H145" s="142"/>
      <c r="I145" s="142"/>
    </row>
    <row r="146" spans="1:9">
      <c r="A146" s="142"/>
      <c r="B146" s="142"/>
      <c r="C146" s="142"/>
      <c r="D146" s="142"/>
      <c r="E146" s="142"/>
      <c r="F146" s="142"/>
      <c r="G146" s="142"/>
      <c r="H146" s="142"/>
      <c r="I146" s="142"/>
    </row>
    <row r="147" spans="1:9">
      <c r="A147" s="142"/>
      <c r="B147" s="142"/>
      <c r="C147" s="142"/>
      <c r="D147" s="142"/>
      <c r="E147" s="142"/>
      <c r="F147" s="142"/>
      <c r="G147" s="142"/>
      <c r="H147" s="142"/>
      <c r="I147" s="142"/>
    </row>
    <row r="148" spans="1:9">
      <c r="A148" s="142"/>
      <c r="B148" s="142"/>
      <c r="C148" s="142"/>
      <c r="D148" s="142"/>
      <c r="E148" s="142"/>
      <c r="F148" s="142"/>
      <c r="G148" s="142"/>
      <c r="H148" s="142"/>
      <c r="I148" s="142"/>
    </row>
    <row r="149" spans="1:9">
      <c r="A149" s="142"/>
      <c r="B149" s="142"/>
      <c r="C149" s="142"/>
      <c r="D149" s="142"/>
      <c r="E149" s="142"/>
      <c r="F149" s="142"/>
      <c r="G149" s="142"/>
      <c r="H149" s="142"/>
      <c r="I149" s="142"/>
    </row>
    <row r="150" spans="1:9">
      <c r="A150" s="142"/>
      <c r="B150" s="142"/>
      <c r="C150" s="142"/>
      <c r="D150" s="142"/>
      <c r="E150" s="142"/>
      <c r="F150" s="142"/>
      <c r="G150" s="142"/>
      <c r="H150" s="142"/>
      <c r="I150" s="142"/>
    </row>
    <row r="151" spans="1:9">
      <c r="A151" s="142"/>
      <c r="B151" s="142"/>
      <c r="C151" s="142"/>
      <c r="D151" s="142"/>
      <c r="E151" s="142"/>
      <c r="F151" s="142"/>
      <c r="G151" s="142"/>
      <c r="H151" s="142"/>
      <c r="I151" s="142"/>
    </row>
    <row r="152" spans="1:9">
      <c r="A152" s="142"/>
      <c r="B152" s="142"/>
      <c r="C152" s="142"/>
      <c r="D152" s="142"/>
      <c r="E152" s="142"/>
      <c r="F152" s="142"/>
      <c r="G152" s="142"/>
      <c r="H152" s="142"/>
      <c r="I152" s="142"/>
    </row>
    <row r="153" spans="1:9">
      <c r="A153" s="142"/>
      <c r="B153" s="142"/>
      <c r="C153" s="142"/>
      <c r="D153" s="142"/>
      <c r="E153" s="142"/>
      <c r="F153" s="142"/>
      <c r="G153" s="142"/>
      <c r="H153" s="142"/>
      <c r="I153" s="142"/>
    </row>
    <row r="154" spans="1:9">
      <c r="A154" s="142"/>
      <c r="B154" s="142"/>
      <c r="C154" s="142"/>
      <c r="D154" s="142"/>
      <c r="E154" s="142"/>
      <c r="F154" s="142"/>
      <c r="G154" s="142"/>
      <c r="H154" s="142"/>
      <c r="I154" s="142"/>
    </row>
    <row r="155" spans="1:9">
      <c r="A155" s="142"/>
      <c r="B155" s="142"/>
      <c r="C155" s="142"/>
      <c r="D155" s="142"/>
      <c r="E155" s="142"/>
      <c r="F155" s="142"/>
      <c r="G155" s="142"/>
      <c r="H155" s="142"/>
      <c r="I155" s="142"/>
    </row>
    <row r="156" spans="1:9">
      <c r="A156" s="142"/>
      <c r="B156" s="142"/>
      <c r="C156" s="142"/>
      <c r="D156" s="142"/>
      <c r="E156" s="142"/>
      <c r="F156" s="142"/>
      <c r="G156" s="142"/>
      <c r="H156" s="142"/>
      <c r="I156" s="142"/>
    </row>
    <row r="157" spans="1:9">
      <c r="A157" s="142"/>
      <c r="B157" s="142"/>
      <c r="C157" s="142"/>
      <c r="D157" s="142"/>
      <c r="E157" s="142"/>
      <c r="F157" s="142"/>
      <c r="G157" s="142"/>
      <c r="H157" s="142"/>
      <c r="I157" s="142"/>
    </row>
    <row r="158" spans="1:9">
      <c r="A158" s="142"/>
      <c r="B158" s="142"/>
      <c r="C158" s="142"/>
      <c r="D158" s="142"/>
      <c r="E158" s="142"/>
      <c r="F158" s="142"/>
      <c r="G158" s="142"/>
      <c r="H158" s="142"/>
      <c r="I158" s="142"/>
    </row>
    <row r="159" spans="1:9">
      <c r="A159" s="142"/>
      <c r="B159" s="142"/>
      <c r="C159" s="142"/>
      <c r="D159" s="142"/>
      <c r="E159" s="142"/>
      <c r="F159" s="142"/>
      <c r="G159" s="142"/>
      <c r="H159" s="142"/>
      <c r="I159" s="142"/>
    </row>
    <row r="160" spans="1:9">
      <c r="A160" s="142"/>
      <c r="B160" s="142"/>
      <c r="C160" s="142"/>
      <c r="D160" s="142"/>
      <c r="E160" s="142"/>
      <c r="F160" s="142"/>
      <c r="G160" s="142"/>
      <c r="H160" s="142"/>
      <c r="I160" s="142"/>
    </row>
    <row r="161" spans="1:9">
      <c r="A161" s="142"/>
      <c r="B161" s="142"/>
      <c r="C161" s="142"/>
      <c r="D161" s="142"/>
      <c r="E161" s="142"/>
      <c r="F161" s="142"/>
      <c r="G161" s="142"/>
      <c r="H161" s="142"/>
      <c r="I161" s="142"/>
    </row>
    <row r="162" spans="1:9">
      <c r="A162" s="142"/>
      <c r="B162" s="142"/>
      <c r="C162" s="142"/>
      <c r="D162" s="142"/>
      <c r="E162" s="142"/>
      <c r="F162" s="142"/>
      <c r="G162" s="142"/>
      <c r="H162" s="142"/>
      <c r="I162" s="142"/>
    </row>
    <row r="163" spans="1:9">
      <c r="A163" s="142"/>
      <c r="B163" s="142"/>
      <c r="C163" s="142"/>
      <c r="D163" s="142"/>
      <c r="E163" s="142"/>
      <c r="F163" s="142"/>
      <c r="G163" s="142"/>
      <c r="H163" s="142"/>
      <c r="I163" s="142"/>
    </row>
    <row r="164" spans="1:9">
      <c r="A164" s="142"/>
      <c r="B164" s="142"/>
      <c r="C164" s="142"/>
      <c r="D164" s="142"/>
      <c r="E164" s="142"/>
      <c r="F164" s="142"/>
      <c r="G164" s="142"/>
      <c r="H164" s="142"/>
      <c r="I164" s="142"/>
    </row>
    <row r="165" spans="1:9">
      <c r="A165" s="142"/>
      <c r="B165" s="142"/>
      <c r="C165" s="142"/>
      <c r="D165" s="142"/>
      <c r="E165" s="142"/>
      <c r="F165" s="142"/>
      <c r="G165" s="142"/>
      <c r="H165" s="142"/>
      <c r="I165" s="142"/>
    </row>
    <row r="166" spans="1:9">
      <c r="A166" s="142"/>
      <c r="B166" s="142"/>
      <c r="C166" s="142"/>
      <c r="D166" s="142"/>
      <c r="E166" s="142"/>
      <c r="F166" s="142"/>
      <c r="G166" s="142"/>
      <c r="H166" s="142"/>
      <c r="I166" s="142"/>
    </row>
    <row r="167" spans="1:9">
      <c r="A167" s="142"/>
      <c r="B167" s="142"/>
      <c r="C167" s="142"/>
      <c r="D167" s="142"/>
      <c r="E167" s="142"/>
      <c r="F167" s="142"/>
      <c r="G167" s="142"/>
      <c r="H167" s="142"/>
      <c r="I167" s="142"/>
    </row>
    <row r="168" spans="1:9">
      <c r="A168" s="142"/>
      <c r="B168" s="142"/>
      <c r="C168" s="142"/>
      <c r="D168" s="142"/>
      <c r="E168" s="142"/>
      <c r="F168" s="142"/>
      <c r="G168" s="142"/>
      <c r="H168" s="142"/>
      <c r="I168" s="142"/>
    </row>
    <row r="169" spans="1:9">
      <c r="A169" s="142"/>
      <c r="B169" s="142"/>
      <c r="C169" s="142"/>
      <c r="D169" s="142"/>
      <c r="E169" s="142"/>
      <c r="F169" s="142"/>
      <c r="G169" s="142"/>
      <c r="H169" s="142"/>
      <c r="I169" s="142"/>
    </row>
    <row r="170" spans="1:9">
      <c r="A170" s="142"/>
      <c r="B170" s="142"/>
      <c r="C170" s="142"/>
      <c r="D170" s="142"/>
      <c r="E170" s="142"/>
      <c r="F170" s="142"/>
      <c r="G170" s="142"/>
      <c r="H170" s="142"/>
      <c r="I170" s="142"/>
    </row>
    <row r="171" spans="1:9">
      <c r="A171" s="142"/>
      <c r="B171" s="142"/>
      <c r="C171" s="142"/>
      <c r="D171" s="142"/>
      <c r="E171" s="142"/>
      <c r="F171" s="142"/>
      <c r="G171" s="142"/>
      <c r="H171" s="142"/>
      <c r="I171" s="142"/>
    </row>
    <row r="172" spans="1:9">
      <c r="A172" s="142"/>
      <c r="B172" s="142"/>
      <c r="C172" s="142"/>
      <c r="D172" s="142"/>
      <c r="E172" s="142"/>
      <c r="F172" s="142"/>
      <c r="G172" s="142"/>
      <c r="H172" s="142"/>
      <c r="I172" s="142"/>
    </row>
    <row r="173" spans="1:9">
      <c r="A173" s="142"/>
      <c r="B173" s="142"/>
      <c r="C173" s="142"/>
      <c r="D173" s="142"/>
      <c r="E173" s="142"/>
      <c r="F173" s="142"/>
      <c r="G173" s="142"/>
      <c r="H173" s="142"/>
      <c r="I173" s="142"/>
    </row>
    <row r="174" spans="1:9">
      <c r="A174" s="142"/>
      <c r="B174" s="142"/>
      <c r="C174" s="142"/>
      <c r="D174" s="142"/>
      <c r="E174" s="142"/>
      <c r="F174" s="142"/>
      <c r="G174" s="142"/>
      <c r="H174" s="142"/>
      <c r="I174" s="142"/>
    </row>
    <row r="175" spans="1:9">
      <c r="A175" s="142"/>
      <c r="B175" s="142"/>
      <c r="C175" s="142"/>
      <c r="D175" s="142"/>
      <c r="E175" s="142"/>
      <c r="F175" s="142"/>
      <c r="G175" s="142"/>
      <c r="H175" s="142"/>
      <c r="I175" s="142"/>
    </row>
    <row r="176" spans="1:9">
      <c r="A176" s="142"/>
      <c r="B176" s="142"/>
      <c r="C176" s="142"/>
      <c r="D176" s="142"/>
      <c r="E176" s="142"/>
      <c r="F176" s="142"/>
      <c r="G176" s="142"/>
      <c r="H176" s="142"/>
      <c r="I176" s="142"/>
    </row>
    <row r="177" spans="1:9">
      <c r="A177" s="142"/>
      <c r="B177" s="142"/>
      <c r="C177" s="142"/>
      <c r="D177" s="142"/>
      <c r="E177" s="142"/>
      <c r="F177" s="142"/>
      <c r="G177" s="142"/>
      <c r="H177" s="142"/>
      <c r="I177" s="142"/>
    </row>
    <row r="178" spans="1:9">
      <c r="A178" s="142"/>
      <c r="B178" s="142"/>
      <c r="C178" s="142"/>
      <c r="D178" s="142"/>
      <c r="E178" s="142"/>
      <c r="F178" s="142"/>
      <c r="G178" s="142"/>
      <c r="H178" s="142"/>
      <c r="I178" s="142"/>
    </row>
    <row r="179" spans="1:9">
      <c r="A179" s="142"/>
      <c r="B179" s="142"/>
      <c r="C179" s="142"/>
      <c r="D179" s="142"/>
      <c r="E179" s="142"/>
      <c r="F179" s="142"/>
      <c r="G179" s="142"/>
      <c r="H179" s="142"/>
      <c r="I179" s="142"/>
    </row>
    <row r="180" spans="1:9">
      <c r="A180" s="142"/>
      <c r="B180" s="142"/>
      <c r="C180" s="142"/>
      <c r="D180" s="142"/>
      <c r="E180" s="142"/>
      <c r="F180" s="142"/>
      <c r="G180" s="142"/>
      <c r="H180" s="142"/>
      <c r="I180" s="142"/>
    </row>
  </sheetData>
  <mergeCells count="166">
    <mergeCell ref="A124:A127"/>
    <mergeCell ref="B124:B127"/>
    <mergeCell ref="C124:C127"/>
    <mergeCell ref="D124:D127"/>
    <mergeCell ref="E124:E127"/>
    <mergeCell ref="F124:F127"/>
    <mergeCell ref="G124:G127"/>
    <mergeCell ref="G14:G17"/>
    <mergeCell ref="A18:A21"/>
    <mergeCell ref="B18:B21"/>
    <mergeCell ref="C18:C21"/>
    <mergeCell ref="D18:D21"/>
    <mergeCell ref="E18:E21"/>
    <mergeCell ref="F18:F21"/>
    <mergeCell ref="G18:G21"/>
    <mergeCell ref="A14:A17"/>
    <mergeCell ref="B14:B17"/>
    <mergeCell ref="C14:C17"/>
    <mergeCell ref="D14:D17"/>
    <mergeCell ref="E14:E17"/>
    <mergeCell ref="F14:F17"/>
    <mergeCell ref="G22:G25"/>
    <mergeCell ref="A26:A29"/>
    <mergeCell ref="B26:B29"/>
    <mergeCell ref="C26:C29"/>
    <mergeCell ref="D26:D29"/>
    <mergeCell ref="E26:E29"/>
    <mergeCell ref="F26:F29"/>
    <mergeCell ref="G26:G29"/>
    <mergeCell ref="A22:A25"/>
    <mergeCell ref="B22:B25"/>
    <mergeCell ref="C22:C25"/>
    <mergeCell ref="D22:D25"/>
    <mergeCell ref="E22:E25"/>
    <mergeCell ref="F22:F25"/>
    <mergeCell ref="G30:G33"/>
    <mergeCell ref="A34:A37"/>
    <mergeCell ref="B34:B37"/>
    <mergeCell ref="C34:C37"/>
    <mergeCell ref="D34:D37"/>
    <mergeCell ref="E34:E37"/>
    <mergeCell ref="F34:F37"/>
    <mergeCell ref="G34:G37"/>
    <mergeCell ref="A30:A33"/>
    <mergeCell ref="B30:B33"/>
    <mergeCell ref="C30:C33"/>
    <mergeCell ref="D30:D33"/>
    <mergeCell ref="E30:E33"/>
    <mergeCell ref="F30:F33"/>
    <mergeCell ref="G38:G41"/>
    <mergeCell ref="A42:A45"/>
    <mergeCell ref="B42:B45"/>
    <mergeCell ref="C42:C45"/>
    <mergeCell ref="D42:D45"/>
    <mergeCell ref="E42:E45"/>
    <mergeCell ref="F42:F45"/>
    <mergeCell ref="G42:G45"/>
    <mergeCell ref="A38:A41"/>
    <mergeCell ref="B38:B41"/>
    <mergeCell ref="C38:C41"/>
    <mergeCell ref="D38:D41"/>
    <mergeCell ref="E38:E41"/>
    <mergeCell ref="F38:F41"/>
    <mergeCell ref="G58:G61"/>
    <mergeCell ref="A62:A65"/>
    <mergeCell ref="B62:B65"/>
    <mergeCell ref="C62:C65"/>
    <mergeCell ref="D62:D65"/>
    <mergeCell ref="E62:E65"/>
    <mergeCell ref="F62:F65"/>
    <mergeCell ref="G62:G65"/>
    <mergeCell ref="A58:A61"/>
    <mergeCell ref="B58:B61"/>
    <mergeCell ref="C58:C61"/>
    <mergeCell ref="D58:D61"/>
    <mergeCell ref="E58:E61"/>
    <mergeCell ref="F58:F61"/>
    <mergeCell ref="G66:G69"/>
    <mergeCell ref="A70:A73"/>
    <mergeCell ref="B70:B73"/>
    <mergeCell ref="C70:C73"/>
    <mergeCell ref="D70:D73"/>
    <mergeCell ref="E70:E73"/>
    <mergeCell ref="F70:F73"/>
    <mergeCell ref="G70:G73"/>
    <mergeCell ref="A66:A69"/>
    <mergeCell ref="B66:B69"/>
    <mergeCell ref="C66:C69"/>
    <mergeCell ref="D66:D69"/>
    <mergeCell ref="E66:E69"/>
    <mergeCell ref="F66:F69"/>
    <mergeCell ref="G74:G77"/>
    <mergeCell ref="A78:A81"/>
    <mergeCell ref="B78:B81"/>
    <mergeCell ref="C78:C81"/>
    <mergeCell ref="D78:D81"/>
    <mergeCell ref="E78:E81"/>
    <mergeCell ref="F78:F81"/>
    <mergeCell ref="G78:G81"/>
    <mergeCell ref="A74:A77"/>
    <mergeCell ref="B74:B77"/>
    <mergeCell ref="C74:C77"/>
    <mergeCell ref="D74:D77"/>
    <mergeCell ref="E74:E77"/>
    <mergeCell ref="F74:F77"/>
    <mergeCell ref="G82:G85"/>
    <mergeCell ref="A86:A89"/>
    <mergeCell ref="B86:B89"/>
    <mergeCell ref="C86:C89"/>
    <mergeCell ref="D86:D89"/>
    <mergeCell ref="E86:E89"/>
    <mergeCell ref="F86:F89"/>
    <mergeCell ref="G86:G89"/>
    <mergeCell ref="A82:A85"/>
    <mergeCell ref="B82:B85"/>
    <mergeCell ref="C82:C85"/>
    <mergeCell ref="D82:D85"/>
    <mergeCell ref="E82:E85"/>
    <mergeCell ref="F82:F85"/>
    <mergeCell ref="G90:G93"/>
    <mergeCell ref="A108:A111"/>
    <mergeCell ref="B108:B111"/>
    <mergeCell ref="C108:C111"/>
    <mergeCell ref="D108:D111"/>
    <mergeCell ref="E108:E111"/>
    <mergeCell ref="F108:F111"/>
    <mergeCell ref="G108:G111"/>
    <mergeCell ref="A90:A93"/>
    <mergeCell ref="B90:B93"/>
    <mergeCell ref="C90:C93"/>
    <mergeCell ref="D90:D93"/>
    <mergeCell ref="E90:E93"/>
    <mergeCell ref="F90:F93"/>
    <mergeCell ref="E116:E119"/>
    <mergeCell ref="F116:F119"/>
    <mergeCell ref="G116:G119"/>
    <mergeCell ref="A112:A115"/>
    <mergeCell ref="B112:B115"/>
    <mergeCell ref="C112:C115"/>
    <mergeCell ref="D112:D115"/>
    <mergeCell ref="E112:E115"/>
    <mergeCell ref="F112:F115"/>
    <mergeCell ref="G2:I2"/>
    <mergeCell ref="G1:I1"/>
    <mergeCell ref="A132:F135"/>
    <mergeCell ref="G132:G135"/>
    <mergeCell ref="G3:I3"/>
    <mergeCell ref="G120:G123"/>
    <mergeCell ref="A128:A131"/>
    <mergeCell ref="B128:B131"/>
    <mergeCell ref="C128:C131"/>
    <mergeCell ref="D128:D131"/>
    <mergeCell ref="E128:E131"/>
    <mergeCell ref="F128:F131"/>
    <mergeCell ref="G128:G131"/>
    <mergeCell ref="A120:A123"/>
    <mergeCell ref="B120:B123"/>
    <mergeCell ref="C120:C123"/>
    <mergeCell ref="D120:D123"/>
    <mergeCell ref="E120:E123"/>
    <mergeCell ref="F120:F123"/>
    <mergeCell ref="G112:G115"/>
    <mergeCell ref="A116:A119"/>
    <mergeCell ref="B116:B119"/>
    <mergeCell ref="C116:C119"/>
    <mergeCell ref="D116:D119"/>
  </mergeCells>
  <pageMargins left="0.31496062992125984" right="0.31496062992125984" top="0.35433070866141736" bottom="0.35433070866141736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>
      <selection activeCell="D6" sqref="D6"/>
    </sheetView>
  </sheetViews>
  <sheetFormatPr defaultRowHeight="15"/>
  <cols>
    <col min="3" max="3" width="6.140625" customWidth="1"/>
    <col min="4" max="4" width="70.85546875" customWidth="1"/>
    <col min="5" max="5" width="17.28515625" customWidth="1"/>
    <col min="6" max="6" width="18.28515625" customWidth="1"/>
  </cols>
  <sheetData>
    <row r="2" spans="1:6">
      <c r="E2" t="s">
        <v>200</v>
      </c>
    </row>
    <row r="3" spans="1:6">
      <c r="E3" t="s">
        <v>6</v>
      </c>
    </row>
    <row r="4" spans="1:6">
      <c r="E4" t="s">
        <v>208</v>
      </c>
    </row>
    <row r="5" spans="1:6">
      <c r="D5" s="143" t="s">
        <v>201</v>
      </c>
    </row>
    <row r="7" spans="1:6">
      <c r="A7" s="4" t="s">
        <v>0</v>
      </c>
      <c r="B7" s="2" t="s">
        <v>1</v>
      </c>
      <c r="C7" s="4" t="s">
        <v>2</v>
      </c>
      <c r="D7" s="2" t="s">
        <v>3</v>
      </c>
      <c r="E7" s="4" t="s">
        <v>4</v>
      </c>
      <c r="F7" s="4" t="s">
        <v>5</v>
      </c>
    </row>
    <row r="8" spans="1:6">
      <c r="A8" s="5"/>
      <c r="B8" s="3"/>
      <c r="C8" s="5"/>
      <c r="D8" s="3"/>
      <c r="E8" s="5"/>
      <c r="F8" s="5"/>
    </row>
    <row r="9" spans="1:6">
      <c r="A9" s="23">
        <v>710</v>
      </c>
      <c r="B9" s="24"/>
      <c r="C9" s="25"/>
      <c r="D9" s="26" t="s">
        <v>202</v>
      </c>
      <c r="E9" s="25">
        <v>0</v>
      </c>
      <c r="F9" s="39">
        <f>F10</f>
        <v>40000</v>
      </c>
    </row>
    <row r="10" spans="1:6">
      <c r="A10" s="27"/>
      <c r="B10" s="28">
        <v>71095</v>
      </c>
      <c r="C10" s="29"/>
      <c r="D10" s="26" t="s">
        <v>203</v>
      </c>
      <c r="E10" s="25">
        <v>0</v>
      </c>
      <c r="F10" s="39">
        <f>F11</f>
        <v>40000</v>
      </c>
    </row>
    <row r="11" spans="1:6">
      <c r="A11" s="22"/>
      <c r="B11" s="19"/>
      <c r="C11" s="21">
        <v>4300</v>
      </c>
      <c r="D11" s="20" t="s">
        <v>21</v>
      </c>
      <c r="E11" s="146"/>
      <c r="F11" s="41">
        <v>40000</v>
      </c>
    </row>
    <row r="12" spans="1:6">
      <c r="A12" s="7">
        <v>757</v>
      </c>
      <c r="B12" s="46"/>
      <c r="C12" s="7"/>
      <c r="D12" s="31" t="s">
        <v>78</v>
      </c>
      <c r="E12" s="8">
        <v>0</v>
      </c>
      <c r="F12" s="8">
        <f>F13</f>
        <v>40000</v>
      </c>
    </row>
    <row r="13" spans="1:6">
      <c r="A13" s="12"/>
      <c r="B13" s="10">
        <v>75702</v>
      </c>
      <c r="C13" s="7"/>
      <c r="D13" s="7" t="s">
        <v>79</v>
      </c>
      <c r="E13" s="8">
        <v>0</v>
      </c>
      <c r="F13" s="8">
        <f>F16</f>
        <v>40000</v>
      </c>
    </row>
    <row r="14" spans="1:6">
      <c r="A14" s="13"/>
      <c r="B14" s="11"/>
      <c r="C14" s="6">
        <v>8070</v>
      </c>
      <c r="D14" s="68" t="s">
        <v>80</v>
      </c>
      <c r="E14" s="17"/>
      <c r="F14" s="17"/>
    </row>
    <row r="15" spans="1:6">
      <c r="A15" s="13"/>
      <c r="B15" s="11"/>
      <c r="C15" s="6"/>
      <c r="D15" s="68" t="s">
        <v>188</v>
      </c>
      <c r="E15" s="17"/>
      <c r="F15" s="17"/>
    </row>
    <row r="16" spans="1:6">
      <c r="A16" s="14"/>
      <c r="B16" s="1"/>
      <c r="C16" s="6"/>
      <c r="D16" s="68" t="s">
        <v>81</v>
      </c>
      <c r="E16" s="17"/>
      <c r="F16" s="17">
        <v>40000</v>
      </c>
    </row>
    <row r="17" spans="1:6">
      <c r="A17" s="50">
        <v>926</v>
      </c>
      <c r="B17" s="63"/>
      <c r="C17" s="7"/>
      <c r="D17" s="31" t="s">
        <v>204</v>
      </c>
      <c r="E17" s="8"/>
      <c r="F17" s="8"/>
    </row>
    <row r="18" spans="1:6">
      <c r="A18" s="147"/>
      <c r="B18" s="50">
        <v>92601</v>
      </c>
      <c r="C18" s="46"/>
      <c r="D18" s="7" t="s">
        <v>205</v>
      </c>
      <c r="E18" s="8"/>
      <c r="F18" s="8"/>
    </row>
    <row r="19" spans="1:6">
      <c r="A19" s="51"/>
      <c r="B19" s="13"/>
      <c r="C19" s="55">
        <v>6050</v>
      </c>
      <c r="D19" s="68" t="s">
        <v>33</v>
      </c>
      <c r="E19" s="17">
        <v>80000</v>
      </c>
      <c r="F19" s="17"/>
    </row>
    <row r="20" spans="1:6">
      <c r="A20" s="52"/>
      <c r="B20" s="14"/>
      <c r="C20" s="55"/>
      <c r="D20" s="148" t="s">
        <v>206</v>
      </c>
      <c r="E20" s="17"/>
      <c r="F20" s="17"/>
    </row>
    <row r="21" spans="1:6">
      <c r="A21" s="18"/>
      <c r="B21" s="18"/>
      <c r="C21" s="7"/>
      <c r="D21" s="7" t="s">
        <v>207</v>
      </c>
      <c r="E21" s="8">
        <f>E19</f>
        <v>80000</v>
      </c>
      <c r="F21" s="8">
        <f>F9+F12</f>
        <v>80000</v>
      </c>
    </row>
    <row r="22" spans="1:6">
      <c r="A22" s="7"/>
      <c r="B22" s="7"/>
      <c r="C22" s="7"/>
      <c r="D22" s="57" t="s">
        <v>44</v>
      </c>
      <c r="E22" s="58">
        <v>80000</v>
      </c>
      <c r="F22" s="58">
        <v>0</v>
      </c>
    </row>
    <row r="23" spans="1:6">
      <c r="E23" s="9"/>
      <c r="F23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nr 1 2</vt:lpstr>
      <vt:lpstr>Załącznik nr 3</vt:lpstr>
      <vt:lpstr>Załącznik nr 4</vt:lpstr>
      <vt:lpstr>Załącznik nr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Biuro Rady</cp:lastModifiedBy>
  <cp:lastPrinted>2015-09-25T07:50:32Z</cp:lastPrinted>
  <dcterms:created xsi:type="dcterms:W3CDTF">2015-09-08T08:37:34Z</dcterms:created>
  <dcterms:modified xsi:type="dcterms:W3CDTF">2015-09-25T07:50:37Z</dcterms:modified>
</cp:coreProperties>
</file>