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2"/>
  </bookViews>
  <sheets>
    <sheet name="załacznik nr 1,2,3" sheetId="1" r:id="rId1"/>
    <sheet name="załącznik nr 4" sheetId="2" r:id="rId2"/>
    <sheet name="załącznik nr 5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/>
  <c r="F111"/>
  <c r="F110"/>
  <c r="E106"/>
  <c r="E116" s="1"/>
  <c r="E87"/>
  <c r="E93" s="1"/>
  <c r="E82"/>
  <c r="F69"/>
  <c r="F54"/>
  <c r="F53"/>
  <c r="F92" s="1"/>
  <c r="E53"/>
  <c r="F50"/>
  <c r="E47"/>
  <c r="F46"/>
  <c r="E46"/>
  <c r="E41"/>
  <c r="E40" s="1"/>
  <c r="F28"/>
  <c r="F20"/>
  <c r="F19" s="1"/>
  <c r="F31" s="1"/>
  <c r="E20"/>
  <c r="E19" s="1"/>
  <c r="E8"/>
  <c r="E7"/>
  <c r="E31" s="1"/>
  <c r="F32" s="1"/>
  <c r="E86" l="1"/>
  <c r="E85" s="1"/>
  <c r="E92" s="1"/>
  <c r="F94" s="1"/>
  <c r="I130" i="3" l="1"/>
  <c r="G129"/>
  <c r="I34"/>
  <c r="I106"/>
  <c r="I126"/>
  <c r="I125" s="1"/>
  <c r="G125" s="1"/>
  <c r="I132"/>
  <c r="I131"/>
  <c r="I121"/>
  <c r="I117"/>
  <c r="I113"/>
  <c r="I109"/>
  <c r="I105"/>
  <c r="I101"/>
  <c r="G101" s="1"/>
  <c r="I87"/>
  <c r="I83"/>
  <c r="I79"/>
  <c r="I75"/>
  <c r="I71"/>
  <c r="I67"/>
  <c r="I63"/>
  <c r="I59"/>
  <c r="I56"/>
  <c r="I42"/>
  <c r="G42" s="1"/>
  <c r="I38"/>
  <c r="I30"/>
  <c r="G30" s="1"/>
  <c r="I26"/>
  <c r="I22"/>
  <c r="I18"/>
  <c r="G18" s="1"/>
  <c r="I15"/>
  <c r="I14" s="1"/>
  <c r="G14" s="1"/>
  <c r="G21" i="2"/>
  <c r="D21"/>
  <c r="G20"/>
  <c r="G11"/>
  <c r="E11"/>
  <c r="D11"/>
  <c r="I129" i="3" l="1"/>
  <c r="I55"/>
  <c r="G55" s="1"/>
</calcChain>
</file>

<file path=xl/sharedStrings.xml><?xml version="1.0" encoding="utf-8"?>
<sst xmlns="http://schemas.openxmlformats.org/spreadsheetml/2006/main" count="413" uniqueCount="176">
  <si>
    <t xml:space="preserve"> Rady Powiatu w Świdwinie</t>
  </si>
  <si>
    <t>Przychody i rozchody budżetu w 2015 roku</t>
  </si>
  <si>
    <t>w zł</t>
  </si>
  <si>
    <t>Lp.</t>
  </si>
  <si>
    <t>Treść</t>
  </si>
  <si>
    <t>§</t>
  </si>
  <si>
    <t>Plan przed zmianą</t>
  </si>
  <si>
    <t>Zwiększenie</t>
  </si>
  <si>
    <t>Zmniejszenie</t>
  </si>
  <si>
    <t>Plan po zmianie</t>
  </si>
  <si>
    <t>2015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</si>
  <si>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</si>
  <si>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</si>
  <si>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</si>
  <si>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</si>
  <si>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</si>
  <si>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</si>
  <si>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</si>
  <si>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</si>
  <si>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</si>
  <si>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</si>
  <si>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</si>
  <si>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</si>
  <si>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</si>
  <si>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</si>
  <si>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</si>
  <si>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</si>
  <si>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</si>
  <si>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</si>
  <si>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</si>
  <si>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</si>
  <si>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</si>
  <si>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</si>
  <si>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</si>
  <si>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</si>
  <si>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</si>
  <si>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</si>
  <si>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</si>
  <si>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</si>
  <si>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</si>
  <si>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</si>
  <si>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</si>
  <si>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</si>
  <si>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</si>
  <si>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</si>
  <si>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</si>
  <si>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</si>
  <si>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</si>
  <si>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</si>
  <si>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</si>
  <si>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</si>
  <si>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 do uchwały</t>
  </si>
  <si>
    <t xml:space="preserve">Zadania inwestycyjne i zakupy inwestycyjne do realizacji w 2015 r. </t>
  </si>
  <si>
    <t>Jednostka</t>
  </si>
  <si>
    <t>Nazwa zadania</t>
  </si>
  <si>
    <t>organizacyjna</t>
  </si>
  <si>
    <t>Okres</t>
  </si>
  <si>
    <t xml:space="preserve">Łączne </t>
  </si>
  <si>
    <t>Źródła</t>
  </si>
  <si>
    <t xml:space="preserve">Plan 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</si>
  <si>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</si>
  <si>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</si>
  <si>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</si>
  <si>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</si>
  <si>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</si>
  <si>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</si>
  <si>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</si>
  <si>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na</t>
  </si>
  <si>
    <t>lub koordynująca</t>
  </si>
  <si>
    <t>finansowe</t>
  </si>
  <si>
    <t>wykonanie programu</t>
  </si>
  <si>
    <t>(w zł)</t>
  </si>
  <si>
    <t>Przebudowa obiektu mostowego o Nr 06030063 przez rzekę Mogilicę na drodze powiatowej Nr 1059Z Sławoborze - Rąbino - Tychówko w km 19 + 950 wraz z dojazdami</t>
  </si>
  <si>
    <t>Powiatowy Zarząd Dróg w Świdwinie</t>
  </si>
  <si>
    <t>OGÓŁEM:</t>
  </si>
  <si>
    <t xml:space="preserve">środki własne </t>
  </si>
  <si>
    <t>środki pomocowe</t>
  </si>
  <si>
    <t>inne środki</t>
  </si>
  <si>
    <t>Zakupy inwestycyjne</t>
  </si>
  <si>
    <t>Wydatki majątkowe</t>
  </si>
  <si>
    <t xml:space="preserve">Starostwo Powiatowe w Świdwinie </t>
  </si>
  <si>
    <t>Dotacja na wydatki majątkowe</t>
  </si>
  <si>
    <t>Okno na świat - przeciwdziałanie wykluczeniu cyfrowemu na terenie Powiatu swidwińskiego - 8.3Program Operacyjny Innowacyjna Gospodarka</t>
  </si>
  <si>
    <t>Budowa instalacji ogniw fotowoltaicznych na budynkach należących do Powiatu Świdwińskiego-RPO</t>
  </si>
  <si>
    <t>Rozbudowa Zespołu Placówek Specjalnych w Sławoborzu - część dydaktyczna</t>
  </si>
  <si>
    <t>Komenda Powiatowa Policji</t>
  </si>
  <si>
    <t>Zakupy majątkowe</t>
  </si>
  <si>
    <t>Komenda Powiatowa Państwowej Straży Pożarnej w Świdwinie</t>
  </si>
  <si>
    <t>Zespół Placówek Specjalnych w Sławoborzu</t>
  </si>
  <si>
    <t>Zespół Szkół Rolniczych CKP w Świdwinie</t>
  </si>
  <si>
    <t>Wykup tomografu</t>
  </si>
  <si>
    <t>Dom Pomocy Społecznej w Krzecku</t>
  </si>
  <si>
    <t>Budowa hali sportowej przy ZSR CKP im. Stefana Żeromskiego w Świdwinie-Wojewódzki Program Rozwoju Bazy Sportowej</t>
  </si>
  <si>
    <t xml:space="preserve">RAZEM </t>
  </si>
  <si>
    <t>Wydatki i zakupy majątkowe</t>
  </si>
  <si>
    <t>Inne wydatki</t>
  </si>
  <si>
    <t xml:space="preserve">zadań realizowanych z udziałem środków </t>
  </si>
  <si>
    <t>pochodzących z budżetu UE</t>
  </si>
  <si>
    <t>Załącznik Nr 5 do uchwały</t>
  </si>
  <si>
    <t>Załącznik Nr  1    do Uchwały</t>
  </si>
  <si>
    <t>Rady Powiatu w Świdwinie</t>
  </si>
  <si>
    <t xml:space="preserve">DOCHODY </t>
  </si>
  <si>
    <t xml:space="preserve">Dział </t>
  </si>
  <si>
    <t xml:space="preserve">Rozdział </t>
  </si>
  <si>
    <t xml:space="preserve">Nazwa </t>
  </si>
  <si>
    <t xml:space="preserve">Zwiększenie </t>
  </si>
  <si>
    <t xml:space="preserve">Zmniejszenie </t>
  </si>
  <si>
    <t>TRANSPORT I ŁĄCZNOŚĆ</t>
  </si>
  <si>
    <t xml:space="preserve">Drogi publiczne powiatowe </t>
  </si>
  <si>
    <t xml:space="preserve">Powiatowy Zarząd Dróg w Świdwinie </t>
  </si>
  <si>
    <t>0 490</t>
  </si>
  <si>
    <t xml:space="preserve">Wpływy z innych lokalnych opłat pobieranych  przez jednostki samorządu </t>
  </si>
  <si>
    <t>terytorialnego na podstawie odrębnych ustaw</t>
  </si>
  <si>
    <t>0 750</t>
  </si>
  <si>
    <t>Dochody z najmu i dzierżawy składników majątkowych Skarbu Państwa, jednostek</t>
  </si>
  <si>
    <t>samorządu terytorialnego lub innych jednostek zaliczanych do sektora finansów</t>
  </si>
  <si>
    <t>publicznych oraz innych umów o podobnych charakterze</t>
  </si>
  <si>
    <t>0 840</t>
  </si>
  <si>
    <t xml:space="preserve">Wpływy ze sprzedaży wyrobów </t>
  </si>
  <si>
    <t xml:space="preserve">RÓŻNE ROZLICZENIA </t>
  </si>
  <si>
    <t>Część oświatowa subwencji ogólnej dla jednostek samorządu terytorialnego</t>
  </si>
  <si>
    <t>Subwencje ogólne z budżetu państwa</t>
  </si>
  <si>
    <t xml:space="preserve">EDUKACYJNA OPIEKA WYCHOWAWCZA </t>
  </si>
  <si>
    <t>Specjalne ośrodki szkolno-wychowawcze</t>
  </si>
  <si>
    <t xml:space="preserve">Zespół Placówek Specjalnych w Sławoborzu </t>
  </si>
  <si>
    <t>0 680</t>
  </si>
  <si>
    <t>Wpływy od rodziców z tytułu opłaty za pobyt dziecka w pieczy zastępczej</t>
  </si>
  <si>
    <t>0 690</t>
  </si>
  <si>
    <t xml:space="preserve">Wpływy z różnych opłat </t>
  </si>
  <si>
    <t>0 830</t>
  </si>
  <si>
    <t>Wpływy z ysług</t>
  </si>
  <si>
    <t xml:space="preserve">Internaty i bursy szkolne </t>
  </si>
  <si>
    <t xml:space="preserve">Zespół Szkół Rolniczych CKP w Świdwinie </t>
  </si>
  <si>
    <t>Wpływy z usług</t>
  </si>
  <si>
    <t xml:space="preserve">Domy wczasów dziecięcych </t>
  </si>
  <si>
    <t>Zespół Placówek Oświatowych w Połczynie-Zdroju</t>
  </si>
  <si>
    <t xml:space="preserve">Razem dochody </t>
  </si>
  <si>
    <t>Załącznik Nr  2    do Uchwały</t>
  </si>
  <si>
    <t xml:space="preserve">WYDATKI </t>
  </si>
  <si>
    <t xml:space="preserve">TRANSPORT I ŁĄCZNOŚĆ </t>
  </si>
  <si>
    <t xml:space="preserve">Zakup materiałów i wyposażenia </t>
  </si>
  <si>
    <t xml:space="preserve">Zakup energii </t>
  </si>
  <si>
    <t xml:space="preserve">Zakup usług remontowych </t>
  </si>
  <si>
    <t xml:space="preserve">OŚWIATA I WYCHOWANIE </t>
  </si>
  <si>
    <t xml:space="preserve">Gimnazja specjalne </t>
  </si>
  <si>
    <t xml:space="preserve">Młodzieżowy Ośrodek Szkolno-Wychowawczy w Rzepczynie </t>
  </si>
  <si>
    <t xml:space="preserve">Dotacja podmiotowa z budżetu dla niepublicznej jednostki ststemu oświaty </t>
  </si>
  <si>
    <t>Pozostała działalność</t>
  </si>
  <si>
    <t xml:space="preserve">Zakup usług pozostałaych </t>
  </si>
  <si>
    <t xml:space="preserve">Zakup środków żywności </t>
  </si>
  <si>
    <t xml:space="preserve">Zakup usług pozostałych </t>
  </si>
  <si>
    <t xml:space="preserve">Zespół Placówek Oświatowych w Połczynie-Zdroju </t>
  </si>
  <si>
    <t>Wydatki osobowe niezaliczone do wynagrodzeń</t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</si>
  <si>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</si>
  <si>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</si>
  <si>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</si>
  <si>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Zakup usług remontwych </t>
  </si>
  <si>
    <t xml:space="preserve">Zakup usług zdrowotnych </t>
  </si>
  <si>
    <t xml:space="preserve">Różne opłaty i składki </t>
  </si>
  <si>
    <t>Podatek od towarów i usług (VAT )</t>
  </si>
  <si>
    <t xml:space="preserve">Młodzieżowe ośrodki szkolno-wychowawcze </t>
  </si>
  <si>
    <t xml:space="preserve">Dotacja podmiotowa z budżetu dla niepublicznej jednostki systemu oświaty </t>
  </si>
  <si>
    <t xml:space="preserve">KULTURA  FIZYCZNA </t>
  </si>
  <si>
    <t xml:space="preserve">Obiekty sportowe </t>
  </si>
  <si>
    <t xml:space="preserve">Wydatki inwestycyjne jednostek budżetowych </t>
  </si>
  <si>
    <t>Wydatki na zakupy inwestycyjne jednostek budżetowych</t>
  </si>
  <si>
    <t xml:space="preserve">Starostwo  Powiatowe w Świdwinie </t>
  </si>
  <si>
    <t>Razem wydatki</t>
  </si>
  <si>
    <t xml:space="preserve">w tym: majątkowe </t>
  </si>
  <si>
    <t>Załącznik Nr  3    do Uchwały</t>
  </si>
  <si>
    <t xml:space="preserve">PRZENIESIENIE PLANOWANYCH WTDATKÓW MIĘDZY DZIAŁAMI </t>
  </si>
  <si>
    <t>Szkoły zawodowe</t>
  </si>
  <si>
    <t xml:space="preserve">Razem przeniesienie planowanych wydatków między działami </t>
  </si>
  <si>
    <t xml:space="preserve">Nr XI/46/15 z dnia 29.10.2015 r. </t>
  </si>
  <si>
    <t xml:space="preserve">Nr XI/46/15  z dnia 29.10.2015 r. </t>
  </si>
  <si>
    <t>Nr XI /46/ 15 z dnia 29.10. 2015 r.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</si>
</sst>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9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5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/>
    <xf numFmtId="0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164" fontId="1" fillId="0" borderId="9" xfId="0" applyNumberFormat="1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11" xfId="0" applyNumberFormat="1" applyFont="1" applyBorder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2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/>
    <xf numFmtId="0" fontId="11" fillId="0" borderId="11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3" fillId="2" borderId="7" xfId="1" applyFont="1" applyFill="1" applyBorder="1"/>
    <xf numFmtId="164" fontId="13" fillId="0" borderId="7" xfId="1" applyNumberFormat="1" applyFont="1" applyBorder="1" applyAlignment="1">
      <alignment vertical="center" wrapText="1"/>
    </xf>
    <xf numFmtId="0" fontId="11" fillId="2" borderId="7" xfId="1" applyFont="1" applyFill="1" applyBorder="1"/>
    <xf numFmtId="164" fontId="7" fillId="0" borderId="7" xfId="2" applyNumberFormat="1" applyFont="1" applyBorder="1"/>
    <xf numFmtId="0" fontId="11" fillId="2" borderId="7" xfId="1" applyFont="1" applyFill="1" applyBorder="1" applyAlignment="1">
      <alignment wrapText="1"/>
    </xf>
    <xf numFmtId="164" fontId="11" fillId="0" borderId="7" xfId="1" applyNumberFormat="1" applyFont="1" applyBorder="1" applyAlignment="1">
      <alignment vertical="center" wrapText="1"/>
    </xf>
    <xf numFmtId="0" fontId="13" fillId="2" borderId="5" xfId="1" applyFont="1" applyFill="1" applyBorder="1"/>
    <xf numFmtId="164" fontId="13" fillId="0" borderId="5" xfId="1" applyNumberFormat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Fill="1" applyBorder="1"/>
    <xf numFmtId="164" fontId="11" fillId="0" borderId="0" xfId="1" applyNumberFormat="1" applyFont="1" applyFill="1" applyBorder="1" applyAlignment="1">
      <alignment vertical="center" wrapText="1"/>
    </xf>
    <xf numFmtId="0" fontId="11" fillId="2" borderId="2" xfId="1" applyFont="1" applyFill="1" applyBorder="1"/>
    <xf numFmtId="164" fontId="11" fillId="0" borderId="2" xfId="1" applyNumberFormat="1" applyFont="1" applyBorder="1" applyAlignment="1">
      <alignment vertical="center" wrapText="1"/>
    </xf>
    <xf numFmtId="0" fontId="14" fillId="2" borderId="7" xfId="1" applyFont="1" applyFill="1" applyBorder="1"/>
    <xf numFmtId="164" fontId="14" fillId="0" borderId="7" xfId="1" applyNumberFormat="1" applyFont="1" applyBorder="1" applyAlignment="1">
      <alignment vertical="center" wrapText="1"/>
    </xf>
    <xf numFmtId="0" fontId="14" fillId="2" borderId="7" xfId="1" applyFont="1" applyFill="1" applyBorder="1" applyAlignment="1">
      <alignment wrapText="1"/>
    </xf>
    <xf numFmtId="0" fontId="0" fillId="0" borderId="0" xfId="0" applyFont="1"/>
    <xf numFmtId="0" fontId="15" fillId="0" borderId="0" xfId="0" applyFont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2" xfId="0" applyFont="1" applyBorder="1"/>
    <xf numFmtId="0" fontId="15" fillId="0" borderId="8" xfId="0" applyFont="1" applyBorder="1"/>
    <xf numFmtId="0" fontId="15" fillId="0" borderId="7" xfId="0" applyFont="1" applyBorder="1"/>
    <xf numFmtId="3" fontId="15" fillId="0" borderId="7" xfId="0" applyNumberFormat="1" applyFont="1" applyBorder="1"/>
    <xf numFmtId="0" fontId="15" fillId="0" borderId="1" xfId="0" applyFont="1" applyBorder="1"/>
    <xf numFmtId="0" fontId="15" fillId="0" borderId="13" xfId="0" applyFon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6" fillId="0" borderId="7" xfId="0" applyFont="1" applyBorder="1"/>
    <xf numFmtId="3" fontId="16" fillId="0" borderId="7" xfId="0" applyNumberFormat="1" applyFont="1" applyBorder="1"/>
    <xf numFmtId="0" fontId="0" fillId="0" borderId="13" xfId="0" applyBorder="1" applyAlignment="1">
      <alignment horizontal="right"/>
    </xf>
    <xf numFmtId="0" fontId="0" fillId="0" borderId="7" xfId="0" applyFont="1" applyBorder="1"/>
    <xf numFmtId="3" fontId="0" fillId="0" borderId="7" xfId="0" applyNumberFormat="1" applyFont="1" applyBorder="1"/>
    <xf numFmtId="0" fontId="15" fillId="0" borderId="10" xfId="0" applyFont="1" applyBorder="1"/>
    <xf numFmtId="0" fontId="15" fillId="0" borderId="11" xfId="0" applyFont="1" applyBorder="1"/>
    <xf numFmtId="0" fontId="0" fillId="0" borderId="7" xfId="0" applyFont="1" applyFill="1" applyBorder="1"/>
    <xf numFmtId="0" fontId="15" fillId="0" borderId="14" xfId="0" applyFont="1" applyBorder="1"/>
    <xf numFmtId="0" fontId="15" fillId="0" borderId="7" xfId="0" applyFont="1" applyFill="1" applyBorder="1"/>
    <xf numFmtId="0" fontId="0" fillId="0" borderId="4" xfId="0" applyBorder="1"/>
    <xf numFmtId="0" fontId="0" fillId="0" borderId="5" xfId="0" applyBorder="1"/>
    <xf numFmtId="0" fontId="0" fillId="0" borderId="13" xfId="0" applyFont="1" applyBorder="1"/>
    <xf numFmtId="0" fontId="15" fillId="0" borderId="12" xfId="0" applyFont="1" applyBorder="1"/>
    <xf numFmtId="0" fontId="16" fillId="0" borderId="7" xfId="0" applyFont="1" applyFill="1" applyBorder="1"/>
    <xf numFmtId="0" fontId="0" fillId="0" borderId="1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0" fillId="0" borderId="12" xfId="0" applyBorder="1"/>
    <xf numFmtId="0" fontId="15" fillId="0" borderId="5" xfId="0" applyFont="1" applyBorder="1"/>
    <xf numFmtId="3" fontId="0" fillId="0" borderId="0" xfId="0" applyNumberFormat="1" applyFont="1"/>
    <xf numFmtId="3" fontId="17" fillId="0" borderId="0" xfId="0" applyNumberFormat="1" applyFont="1"/>
    <xf numFmtId="0" fontId="0" fillId="0" borderId="11" xfId="0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5" fillId="0" borderId="15" xfId="0" applyFont="1" applyBorder="1"/>
    <xf numFmtId="0" fontId="15" fillId="0" borderId="0" xfId="0" applyFont="1" applyBorder="1" applyAlignment="1">
      <alignment horizontal="right"/>
    </xf>
    <xf numFmtId="3" fontId="0" fillId="0" borderId="0" xfId="0" applyNumberFormat="1"/>
    <xf numFmtId="0" fontId="0" fillId="0" borderId="2" xfId="0" applyFont="1" applyBorder="1"/>
    <xf numFmtId="0" fontId="15" fillId="0" borderId="2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0" fontId="15" fillId="0" borderId="9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6" xfId="0" applyFont="1" applyBorder="1"/>
    <xf numFmtId="0" fontId="0" fillId="0" borderId="7" xfId="0" applyBorder="1"/>
    <xf numFmtId="3" fontId="0" fillId="0" borderId="7" xfId="0" applyNumberFormat="1" applyBorder="1"/>
    <xf numFmtId="0" fontId="18" fillId="0" borderId="7" xfId="0" applyFont="1" applyBorder="1"/>
    <xf numFmtId="3" fontId="18" fillId="0" borderId="7" xfId="0" applyNumberFormat="1" applyFont="1" applyBorder="1"/>
    <xf numFmtId="0" fontId="0" fillId="0" borderId="0" xfId="0" applyBorder="1"/>
    <xf numFmtId="0" fontId="0" fillId="0" borderId="9" xfId="0" applyBorder="1"/>
    <xf numFmtId="164" fontId="1" fillId="0" borderId="0" xfId="0" applyNumberFormat="1" applyFont="1" applyAlignment="1">
      <alignment horizontal="right"/>
    </xf>
    <xf numFmtId="0" fontId="0" fillId="0" borderId="0" xfId="0" applyAlignment="1"/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vertical="center" wrapText="1"/>
    </xf>
    <xf numFmtId="164" fontId="11" fillId="0" borderId="11" xfId="1" applyNumberFormat="1" applyFont="1" applyBorder="1" applyAlignment="1">
      <alignment vertical="center" wrapText="1"/>
    </xf>
    <xf numFmtId="164" fontId="11" fillId="0" borderId="5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workbookViewId="0">
      <selection activeCell="H69" sqref="H69"/>
    </sheetView>
  </sheetViews>
  <sheetFormatPr defaultRowHeight="15"/>
  <cols>
    <col min="1" max="1" width="6.7109375" customWidth="1"/>
    <col min="4" max="4" width="72.42578125" customWidth="1"/>
    <col min="5" max="6" width="15.7109375" customWidth="1"/>
  </cols>
  <sheetData>
    <row r="1" spans="1:6">
      <c r="E1" t="s">
        <v>99</v>
      </c>
    </row>
    <row r="2" spans="1:6">
      <c r="E2" t="s">
        <v>100</v>
      </c>
    </row>
    <row r="3" spans="1:6">
      <c r="D3" s="70"/>
      <c r="E3" t="s">
        <v>173</v>
      </c>
    </row>
    <row r="4" spans="1:6">
      <c r="D4" s="70" t="s">
        <v>101</v>
      </c>
    </row>
    <row r="5" spans="1:6">
      <c r="A5" s="71" t="s">
        <v>102</v>
      </c>
      <c r="B5" s="72" t="s">
        <v>103</v>
      </c>
      <c r="C5" s="71" t="s">
        <v>5</v>
      </c>
      <c r="D5" s="72" t="s">
        <v>104</v>
      </c>
      <c r="E5" s="71" t="s">
        <v>105</v>
      </c>
      <c r="F5" s="73" t="s">
        <v>106</v>
      </c>
    </row>
    <row r="6" spans="1:6">
      <c r="A6" s="74"/>
      <c r="B6" s="75"/>
      <c r="C6" s="74"/>
      <c r="D6" s="75"/>
      <c r="E6" s="74"/>
      <c r="F6" s="76"/>
    </row>
    <row r="7" spans="1:6">
      <c r="A7" s="77">
        <v>600</v>
      </c>
      <c r="B7" s="78"/>
      <c r="C7" s="79"/>
      <c r="D7" s="79" t="s">
        <v>107</v>
      </c>
      <c r="E7" s="80">
        <f>E8</f>
        <v>26000</v>
      </c>
      <c r="F7" s="80">
        <v>0</v>
      </c>
    </row>
    <row r="8" spans="1:6">
      <c r="A8" s="81"/>
      <c r="B8" s="77">
        <v>60014</v>
      </c>
      <c r="C8" s="82"/>
      <c r="D8" s="79" t="s">
        <v>108</v>
      </c>
      <c r="E8" s="80">
        <f>SUM(E10:E15)</f>
        <v>26000</v>
      </c>
      <c r="F8" s="80">
        <v>0</v>
      </c>
    </row>
    <row r="9" spans="1:6">
      <c r="A9" s="83"/>
      <c r="B9" s="84"/>
      <c r="C9" s="85"/>
      <c r="D9" s="86" t="s">
        <v>109</v>
      </c>
      <c r="E9" s="87"/>
      <c r="F9" s="87"/>
    </row>
    <row r="10" spans="1:6">
      <c r="A10" s="83"/>
      <c r="B10" s="84"/>
      <c r="C10" s="88" t="s">
        <v>110</v>
      </c>
      <c r="D10" s="89" t="s">
        <v>111</v>
      </c>
      <c r="E10" s="90"/>
      <c r="F10" s="90"/>
    </row>
    <row r="11" spans="1:6">
      <c r="A11" s="83"/>
      <c r="B11" s="84"/>
      <c r="C11" s="88"/>
      <c r="D11" s="89" t="s">
        <v>112</v>
      </c>
      <c r="E11" s="90">
        <v>1550</v>
      </c>
      <c r="F11" s="90"/>
    </row>
    <row r="12" spans="1:6">
      <c r="A12" s="83"/>
      <c r="B12" s="84"/>
      <c r="C12" s="88" t="s">
        <v>113</v>
      </c>
      <c r="D12" s="89" t="s">
        <v>114</v>
      </c>
      <c r="E12" s="90"/>
      <c r="F12" s="90"/>
    </row>
    <row r="13" spans="1:6">
      <c r="A13" s="83"/>
      <c r="B13" s="84"/>
      <c r="C13" s="88"/>
      <c r="D13" s="89" t="s">
        <v>115</v>
      </c>
      <c r="E13" s="90"/>
      <c r="F13" s="90"/>
    </row>
    <row r="14" spans="1:6">
      <c r="A14" s="91"/>
      <c r="B14" s="92"/>
      <c r="C14" s="82"/>
      <c r="D14" s="89" t="s">
        <v>116</v>
      </c>
      <c r="E14" s="90">
        <v>2450</v>
      </c>
      <c r="F14" s="90"/>
    </row>
    <row r="15" spans="1:6">
      <c r="A15" s="83"/>
      <c r="B15" s="92"/>
      <c r="C15" s="88" t="s">
        <v>117</v>
      </c>
      <c r="D15" s="93" t="s">
        <v>118</v>
      </c>
      <c r="E15" s="90">
        <v>22000</v>
      </c>
      <c r="F15" s="90"/>
    </row>
    <row r="16" spans="1:6">
      <c r="A16" s="94">
        <v>758</v>
      </c>
      <c r="B16" s="79"/>
      <c r="C16" s="82"/>
      <c r="D16" s="95" t="s">
        <v>119</v>
      </c>
      <c r="E16" s="80">
        <v>70000</v>
      </c>
      <c r="F16" s="80">
        <v>0</v>
      </c>
    </row>
    <row r="17" spans="1:6">
      <c r="A17" s="91"/>
      <c r="B17" s="92">
        <v>75801</v>
      </c>
      <c r="C17" s="82"/>
      <c r="D17" s="95" t="s">
        <v>120</v>
      </c>
      <c r="E17" s="80">
        <v>70000</v>
      </c>
      <c r="F17" s="80">
        <v>0</v>
      </c>
    </row>
    <row r="18" spans="1:6">
      <c r="A18" s="96"/>
      <c r="B18" s="97"/>
      <c r="C18" s="98">
        <v>2920</v>
      </c>
      <c r="D18" s="93" t="s">
        <v>121</v>
      </c>
      <c r="E18" s="90">
        <v>70000</v>
      </c>
      <c r="F18" s="90"/>
    </row>
    <row r="19" spans="1:6">
      <c r="A19" s="81">
        <v>854</v>
      </c>
      <c r="B19" s="79"/>
      <c r="C19" s="82"/>
      <c r="D19" s="95" t="s">
        <v>122</v>
      </c>
      <c r="E19" s="80">
        <f>E25+E20+E28</f>
        <v>66042</v>
      </c>
      <c r="F19" s="80">
        <f>F20+F25+F28</f>
        <v>137000</v>
      </c>
    </row>
    <row r="20" spans="1:6">
      <c r="A20" s="77"/>
      <c r="B20" s="99">
        <v>85403</v>
      </c>
      <c r="C20" s="82"/>
      <c r="D20" s="95" t="s">
        <v>123</v>
      </c>
      <c r="E20" s="80">
        <f>SUM(E23:E24)</f>
        <v>26042</v>
      </c>
      <c r="F20" s="80">
        <f>F22</f>
        <v>17000</v>
      </c>
    </row>
    <row r="21" spans="1:6">
      <c r="A21" s="92"/>
      <c r="B21" s="99"/>
      <c r="C21" s="82"/>
      <c r="D21" s="100" t="s">
        <v>124</v>
      </c>
      <c r="E21" s="87"/>
      <c r="F21" s="87"/>
    </row>
    <row r="22" spans="1:6">
      <c r="A22" s="92"/>
      <c r="B22" s="99"/>
      <c r="C22" s="101" t="s">
        <v>125</v>
      </c>
      <c r="D22" s="93" t="s">
        <v>126</v>
      </c>
      <c r="E22" s="90"/>
      <c r="F22" s="90">
        <v>17000</v>
      </c>
    </row>
    <row r="23" spans="1:6">
      <c r="A23" s="92"/>
      <c r="B23" s="99"/>
      <c r="C23" s="101" t="s">
        <v>127</v>
      </c>
      <c r="D23" s="93" t="s">
        <v>128</v>
      </c>
      <c r="E23" s="90">
        <v>42</v>
      </c>
      <c r="F23" s="90"/>
    </row>
    <row r="24" spans="1:6">
      <c r="A24" s="92"/>
      <c r="B24" s="99"/>
      <c r="C24" s="101" t="s">
        <v>129</v>
      </c>
      <c r="D24" s="93" t="s">
        <v>130</v>
      </c>
      <c r="E24" s="90">
        <v>26000</v>
      </c>
      <c r="F24" s="90"/>
    </row>
    <row r="25" spans="1:6">
      <c r="A25" s="92"/>
      <c r="B25" s="77">
        <v>85410</v>
      </c>
      <c r="C25" s="82"/>
      <c r="D25" s="95" t="s">
        <v>131</v>
      </c>
      <c r="E25" s="80">
        <v>40000</v>
      </c>
      <c r="F25" s="80">
        <v>0</v>
      </c>
    </row>
    <row r="26" spans="1:6">
      <c r="A26" s="84"/>
      <c r="B26" s="84"/>
      <c r="C26" s="98"/>
      <c r="D26" s="100" t="s">
        <v>132</v>
      </c>
      <c r="E26" s="87"/>
      <c r="F26" s="87"/>
    </row>
    <row r="27" spans="1:6">
      <c r="A27" s="84"/>
      <c r="B27" s="97"/>
      <c r="C27" s="102" t="s">
        <v>129</v>
      </c>
      <c r="D27" s="93" t="s">
        <v>133</v>
      </c>
      <c r="E27" s="90">
        <v>40000</v>
      </c>
      <c r="F27" s="90"/>
    </row>
    <row r="28" spans="1:6">
      <c r="A28" s="84"/>
      <c r="B28" s="99">
        <v>85411</v>
      </c>
      <c r="C28" s="103"/>
      <c r="D28" s="95" t="s">
        <v>134</v>
      </c>
      <c r="E28" s="80">
        <v>0</v>
      </c>
      <c r="F28" s="80">
        <f>F30</f>
        <v>120000</v>
      </c>
    </row>
    <row r="29" spans="1:6">
      <c r="A29" s="84"/>
      <c r="B29" s="104"/>
      <c r="C29" s="102"/>
      <c r="D29" s="100" t="s">
        <v>135</v>
      </c>
      <c r="E29" s="87"/>
      <c r="F29" s="87"/>
    </row>
    <row r="30" spans="1:6">
      <c r="A30" s="84"/>
      <c r="B30" s="104"/>
      <c r="C30" s="102" t="s">
        <v>129</v>
      </c>
      <c r="D30" s="93" t="s">
        <v>133</v>
      </c>
      <c r="E30" s="90"/>
      <c r="F30" s="90">
        <v>120000</v>
      </c>
    </row>
    <row r="31" spans="1:6">
      <c r="A31" s="105"/>
      <c r="B31" s="79"/>
      <c r="C31" s="79"/>
      <c r="D31" s="79" t="s">
        <v>136</v>
      </c>
      <c r="E31" s="80">
        <f>E7+E16+E19</f>
        <v>162042</v>
      </c>
      <c r="F31" s="80">
        <f>F7+F16+F19</f>
        <v>137000</v>
      </c>
    </row>
    <row r="32" spans="1:6">
      <c r="C32" s="69"/>
      <c r="D32" s="69"/>
      <c r="E32" s="106"/>
      <c r="F32" s="107">
        <f>E31-F31</f>
        <v>25042</v>
      </c>
    </row>
    <row r="33" spans="1:7">
      <c r="C33" s="69"/>
      <c r="D33" s="69"/>
      <c r="E33" s="106"/>
      <c r="F33" s="106"/>
    </row>
    <row r="34" spans="1:7">
      <c r="E34" t="s">
        <v>137</v>
      </c>
    </row>
    <row r="35" spans="1:7">
      <c r="E35" t="s">
        <v>100</v>
      </c>
    </row>
    <row r="36" spans="1:7">
      <c r="D36" s="70"/>
      <c r="E36" t="s">
        <v>174</v>
      </c>
    </row>
    <row r="37" spans="1:7">
      <c r="D37" s="70" t="s">
        <v>138</v>
      </c>
    </row>
    <row r="38" spans="1:7">
      <c r="A38" s="71" t="s">
        <v>102</v>
      </c>
      <c r="B38" s="72" t="s">
        <v>103</v>
      </c>
      <c r="C38" s="71" t="s">
        <v>5</v>
      </c>
      <c r="D38" s="72" t="s">
        <v>104</v>
      </c>
      <c r="E38" s="71" t="s">
        <v>105</v>
      </c>
      <c r="F38" s="73" t="s">
        <v>106</v>
      </c>
    </row>
    <row r="39" spans="1:7">
      <c r="A39" s="108"/>
      <c r="B39" s="75"/>
      <c r="C39" s="74"/>
      <c r="D39" s="75"/>
      <c r="E39" s="74"/>
      <c r="F39" s="76"/>
    </row>
    <row r="40" spans="1:7">
      <c r="A40" s="109">
        <v>600</v>
      </c>
      <c r="B40" s="110"/>
      <c r="C40" s="79"/>
      <c r="D40" s="79" t="s">
        <v>139</v>
      </c>
      <c r="E40" s="80">
        <f>E41</f>
        <v>26000</v>
      </c>
      <c r="F40" s="80">
        <v>0</v>
      </c>
    </row>
    <row r="41" spans="1:7">
      <c r="A41" s="92"/>
      <c r="B41" s="111">
        <v>60014</v>
      </c>
      <c r="C41" s="79"/>
      <c r="D41" s="79" t="s">
        <v>108</v>
      </c>
      <c r="E41" s="80">
        <f>SUM(E43:E45)</f>
        <v>26000</v>
      </c>
      <c r="F41" s="80">
        <v>0</v>
      </c>
      <c r="G41" s="112"/>
    </row>
    <row r="42" spans="1:7">
      <c r="A42" s="92"/>
      <c r="B42" s="111"/>
      <c r="C42" s="79"/>
      <c r="D42" s="86" t="s">
        <v>109</v>
      </c>
      <c r="E42" s="87"/>
      <c r="F42" s="87"/>
    </row>
    <row r="43" spans="1:7">
      <c r="A43" s="92"/>
      <c r="B43" s="111"/>
      <c r="C43" s="89">
        <v>4210</v>
      </c>
      <c r="D43" s="89" t="s">
        <v>140</v>
      </c>
      <c r="E43" s="90">
        <v>16000</v>
      </c>
      <c r="F43" s="90"/>
    </row>
    <row r="44" spans="1:7">
      <c r="A44" s="92"/>
      <c r="B44" s="111"/>
      <c r="C44" s="89">
        <v>4260</v>
      </c>
      <c r="D44" s="89" t="s">
        <v>141</v>
      </c>
      <c r="E44" s="90">
        <v>2000</v>
      </c>
      <c r="F44" s="90"/>
    </row>
    <row r="45" spans="1:7">
      <c r="A45" s="92"/>
      <c r="B45" s="111"/>
      <c r="C45" s="113">
        <v>4270</v>
      </c>
      <c r="D45" s="89" t="s">
        <v>142</v>
      </c>
      <c r="E45" s="90">
        <v>8000</v>
      </c>
      <c r="F45" s="90"/>
    </row>
    <row r="46" spans="1:7">
      <c r="A46" s="79">
        <v>801</v>
      </c>
      <c r="B46" s="109"/>
      <c r="C46" s="77"/>
      <c r="D46" s="79" t="s">
        <v>143</v>
      </c>
      <c r="E46" s="80">
        <f>E47+E50</f>
        <v>26167</v>
      </c>
      <c r="F46" s="80">
        <f>F50</f>
        <v>3969</v>
      </c>
    </row>
    <row r="47" spans="1:7">
      <c r="A47" s="92"/>
      <c r="B47" s="114">
        <v>80111</v>
      </c>
      <c r="C47" s="77"/>
      <c r="D47" s="79" t="s">
        <v>144</v>
      </c>
      <c r="E47" s="80">
        <f>E49</f>
        <v>26167</v>
      </c>
      <c r="F47" s="80">
        <v>0</v>
      </c>
    </row>
    <row r="48" spans="1:7">
      <c r="A48" s="92"/>
      <c r="B48" s="115"/>
      <c r="C48" s="113"/>
      <c r="D48" s="86" t="s">
        <v>145</v>
      </c>
      <c r="E48" s="87"/>
      <c r="F48" s="87"/>
    </row>
    <row r="49" spans="1:6">
      <c r="A49" s="92"/>
      <c r="B49" s="116"/>
      <c r="C49" s="113">
        <v>2540</v>
      </c>
      <c r="D49" s="89" t="s">
        <v>146</v>
      </c>
      <c r="E49" s="90">
        <v>26167</v>
      </c>
      <c r="F49" s="90"/>
    </row>
    <row r="50" spans="1:6">
      <c r="A50" s="92"/>
      <c r="B50" s="111">
        <v>80195</v>
      </c>
      <c r="C50" s="113"/>
      <c r="D50" s="79" t="s">
        <v>147</v>
      </c>
      <c r="E50" s="80">
        <v>0</v>
      </c>
      <c r="F50" s="80">
        <f>F52</f>
        <v>3969</v>
      </c>
    </row>
    <row r="51" spans="1:6">
      <c r="A51" s="92"/>
      <c r="B51" s="111"/>
      <c r="C51" s="113"/>
      <c r="D51" s="86" t="s">
        <v>80</v>
      </c>
      <c r="E51" s="87"/>
      <c r="F51" s="87"/>
    </row>
    <row r="52" spans="1:6">
      <c r="A52" s="92"/>
      <c r="B52" s="111"/>
      <c r="C52" s="113">
        <v>4300</v>
      </c>
      <c r="D52" s="89" t="s">
        <v>148</v>
      </c>
      <c r="E52" s="90"/>
      <c r="F52" s="90">
        <v>3969</v>
      </c>
    </row>
    <row r="53" spans="1:6">
      <c r="A53" s="77">
        <v>854</v>
      </c>
      <c r="B53" s="117"/>
      <c r="C53" s="79"/>
      <c r="D53" s="79" t="s">
        <v>122</v>
      </c>
      <c r="E53" s="80">
        <f>E61+E54+E69+E82</f>
        <v>84155</v>
      </c>
      <c r="F53" s="80">
        <f>F54+F61+F69+F82</f>
        <v>179911</v>
      </c>
    </row>
    <row r="54" spans="1:6">
      <c r="A54" s="77"/>
      <c r="B54" s="103">
        <v>85403</v>
      </c>
      <c r="C54" s="79"/>
      <c r="D54" s="79" t="s">
        <v>123</v>
      </c>
      <c r="E54" s="80">
        <v>9042</v>
      </c>
      <c r="F54" s="80">
        <f>SUM(F56:F60)</f>
        <v>59911</v>
      </c>
    </row>
    <row r="55" spans="1:6">
      <c r="A55" s="92"/>
      <c r="B55" s="118"/>
      <c r="C55" s="79"/>
      <c r="D55" s="86" t="s">
        <v>124</v>
      </c>
      <c r="E55" s="87"/>
      <c r="F55" s="87"/>
    </row>
    <row r="56" spans="1:6">
      <c r="A56" s="92"/>
      <c r="B56" s="118"/>
      <c r="C56" s="89">
        <v>4210</v>
      </c>
      <c r="D56" s="89" t="s">
        <v>140</v>
      </c>
      <c r="E56" s="90"/>
      <c r="F56" s="90">
        <v>10830</v>
      </c>
    </row>
    <row r="57" spans="1:6">
      <c r="A57" s="92"/>
      <c r="B57" s="118"/>
      <c r="C57" s="89">
        <v>4220</v>
      </c>
      <c r="D57" s="89" t="s">
        <v>149</v>
      </c>
      <c r="E57" s="90"/>
      <c r="F57" s="90">
        <v>5000</v>
      </c>
    </row>
    <row r="58" spans="1:6">
      <c r="A58" s="92"/>
      <c r="B58" s="118"/>
      <c r="C58" s="89">
        <v>4260</v>
      </c>
      <c r="D58" s="89" t="s">
        <v>141</v>
      </c>
      <c r="E58" s="90"/>
      <c r="F58" s="90">
        <v>32081</v>
      </c>
    </row>
    <row r="59" spans="1:6">
      <c r="A59" s="92"/>
      <c r="B59" s="118"/>
      <c r="C59" s="89">
        <v>4270</v>
      </c>
      <c r="D59" s="89" t="s">
        <v>142</v>
      </c>
      <c r="E59" s="90"/>
      <c r="F59" s="90">
        <v>2000</v>
      </c>
    </row>
    <row r="60" spans="1:6">
      <c r="A60" s="92"/>
      <c r="B60" s="119"/>
      <c r="C60" s="89">
        <v>4300</v>
      </c>
      <c r="D60" s="89" t="s">
        <v>150</v>
      </c>
      <c r="E60" s="90">
        <v>9042</v>
      </c>
      <c r="F60" s="90">
        <v>10000</v>
      </c>
    </row>
    <row r="61" spans="1:6">
      <c r="A61" s="92"/>
      <c r="B61" s="114">
        <v>85410</v>
      </c>
      <c r="C61" s="89"/>
      <c r="D61" s="79" t="s">
        <v>131</v>
      </c>
      <c r="E61" s="80">
        <v>40000</v>
      </c>
      <c r="F61" s="80">
        <v>0</v>
      </c>
    </row>
    <row r="62" spans="1:6">
      <c r="A62" s="92"/>
      <c r="B62" s="115"/>
      <c r="C62" s="113"/>
      <c r="D62" s="86" t="s">
        <v>132</v>
      </c>
      <c r="E62" s="87"/>
      <c r="F62" s="87"/>
    </row>
    <row r="63" spans="1:6">
      <c r="A63" s="105"/>
      <c r="B63" s="116"/>
      <c r="C63" s="89">
        <v>4220</v>
      </c>
      <c r="D63" s="89" t="s">
        <v>149</v>
      </c>
      <c r="E63" s="90">
        <v>40000</v>
      </c>
      <c r="F63" s="90"/>
    </row>
    <row r="64" spans="1:6">
      <c r="A64" s="120"/>
      <c r="B64" s="111"/>
      <c r="C64" s="121"/>
      <c r="D64" s="121"/>
      <c r="E64" s="122"/>
      <c r="F64" s="122"/>
    </row>
    <row r="65" spans="1:6">
      <c r="A65" s="120"/>
      <c r="B65" s="111"/>
      <c r="C65" s="121"/>
      <c r="D65" s="121"/>
      <c r="E65" s="122"/>
      <c r="F65" s="122"/>
    </row>
    <row r="66" spans="1:6">
      <c r="A66" s="120"/>
      <c r="B66" s="111"/>
      <c r="C66" s="121"/>
      <c r="D66" s="121"/>
      <c r="E66" s="122"/>
      <c r="F66" s="122"/>
    </row>
    <row r="67" spans="1:6">
      <c r="A67" s="71" t="s">
        <v>102</v>
      </c>
      <c r="B67" s="72" t="s">
        <v>103</v>
      </c>
      <c r="C67" s="71" t="s">
        <v>5</v>
      </c>
      <c r="D67" s="72" t="s">
        <v>104</v>
      </c>
      <c r="E67" s="71" t="s">
        <v>105</v>
      </c>
      <c r="F67" s="73" t="s">
        <v>106</v>
      </c>
    </row>
    <row r="68" spans="1:6">
      <c r="A68" s="74"/>
      <c r="B68" s="75"/>
      <c r="C68" s="74"/>
      <c r="D68" s="75"/>
      <c r="E68" s="74"/>
      <c r="F68" s="76"/>
    </row>
    <row r="69" spans="1:6">
      <c r="A69" s="92"/>
      <c r="B69" s="111">
        <v>85411</v>
      </c>
      <c r="C69" s="113"/>
      <c r="D69" s="79" t="s">
        <v>134</v>
      </c>
      <c r="E69" s="80">
        <v>0</v>
      </c>
      <c r="F69" s="80">
        <f>SUM(F71:F81)</f>
        <v>120000</v>
      </c>
    </row>
    <row r="70" spans="1:6">
      <c r="A70" s="92"/>
      <c r="B70" s="111"/>
      <c r="C70" s="113"/>
      <c r="D70" s="86" t="s">
        <v>151</v>
      </c>
      <c r="E70" s="87"/>
      <c r="F70" s="87"/>
    </row>
    <row r="71" spans="1:6">
      <c r="A71" s="92"/>
      <c r="B71" s="111"/>
      <c r="C71" s="113">
        <v>3020</v>
      </c>
      <c r="D71" s="89" t="s">
        <v>152</v>
      </c>
      <c r="E71" s="90"/>
      <c r="F71" s="90">
        <v>1500</v>
      </c>
    </row>
    <row r="72" spans="1:6">
      <c r="A72" s="92"/>
      <c r="B72" s="111"/>
      <c r="C72" s="113">
        <v>4010</v>
      </c>
      <c r="D72" s="89" t="s">
        <v>153</v>
      </c>
      <c r="E72" s="90"/>
      <c r="F72" s="90">
        <v>20000</v>
      </c>
    </row>
    <row r="73" spans="1:6">
      <c r="A73" s="92"/>
      <c r="B73" s="111"/>
      <c r="C73" s="113">
        <v>4110</v>
      </c>
      <c r="D73" s="89" t="s">
        <v>154</v>
      </c>
      <c r="E73" s="90"/>
      <c r="F73" s="90">
        <v>7500</v>
      </c>
    </row>
    <row r="74" spans="1:6">
      <c r="A74" s="105"/>
      <c r="B74" s="123"/>
      <c r="C74" s="89">
        <v>4120</v>
      </c>
      <c r="D74" s="89" t="s">
        <v>155</v>
      </c>
      <c r="E74" s="90"/>
      <c r="F74" s="90">
        <v>4030</v>
      </c>
    </row>
    <row r="75" spans="1:6">
      <c r="A75" s="92"/>
      <c r="B75" s="111"/>
      <c r="C75" s="113">
        <v>4210</v>
      </c>
      <c r="D75" s="89" t="s">
        <v>140</v>
      </c>
      <c r="E75" s="90"/>
      <c r="F75" s="90">
        <v>1077</v>
      </c>
    </row>
    <row r="76" spans="1:6">
      <c r="A76" s="92"/>
      <c r="B76" s="111"/>
      <c r="C76" s="113">
        <v>4220</v>
      </c>
      <c r="D76" s="89" t="s">
        <v>149</v>
      </c>
      <c r="E76" s="90"/>
      <c r="F76" s="90">
        <v>34000</v>
      </c>
    </row>
    <row r="77" spans="1:6">
      <c r="A77" s="92"/>
      <c r="B77" s="111"/>
      <c r="C77" s="113">
        <v>4260</v>
      </c>
      <c r="D77" s="89" t="s">
        <v>141</v>
      </c>
      <c r="E77" s="90"/>
      <c r="F77" s="90">
        <v>20000</v>
      </c>
    </row>
    <row r="78" spans="1:6">
      <c r="A78" s="92"/>
      <c r="B78" s="111"/>
      <c r="C78" s="113">
        <v>4270</v>
      </c>
      <c r="D78" s="89" t="s">
        <v>156</v>
      </c>
      <c r="E78" s="90"/>
      <c r="F78" s="90">
        <v>6000</v>
      </c>
    </row>
    <row r="79" spans="1:6">
      <c r="A79" s="92"/>
      <c r="B79" s="111"/>
      <c r="C79" s="113">
        <v>4280</v>
      </c>
      <c r="D79" s="89" t="s">
        <v>157</v>
      </c>
      <c r="E79" s="90"/>
      <c r="F79" s="90">
        <v>4170</v>
      </c>
    </row>
    <row r="80" spans="1:6">
      <c r="A80" s="92"/>
      <c r="B80" s="111"/>
      <c r="C80" s="113">
        <v>4430</v>
      </c>
      <c r="D80" s="89" t="s">
        <v>158</v>
      </c>
      <c r="E80" s="90"/>
      <c r="F80" s="90">
        <v>3000</v>
      </c>
    </row>
    <row r="81" spans="1:7">
      <c r="A81" s="92"/>
      <c r="B81" s="123"/>
      <c r="C81" s="89">
        <v>4530</v>
      </c>
      <c r="D81" s="89" t="s">
        <v>159</v>
      </c>
      <c r="E81" s="90"/>
      <c r="F81" s="90">
        <v>18723</v>
      </c>
    </row>
    <row r="82" spans="1:7">
      <c r="A82" s="92"/>
      <c r="B82" s="111">
        <v>85420</v>
      </c>
      <c r="C82" s="79"/>
      <c r="D82" s="79" t="s">
        <v>160</v>
      </c>
      <c r="E82" s="80">
        <f>E84</f>
        <v>35113</v>
      </c>
      <c r="F82" s="80">
        <v>0</v>
      </c>
    </row>
    <row r="83" spans="1:7">
      <c r="A83" s="92"/>
      <c r="B83" s="111"/>
      <c r="C83" s="89"/>
      <c r="D83" s="86" t="s">
        <v>145</v>
      </c>
      <c r="E83" s="87"/>
      <c r="F83" s="87"/>
    </row>
    <row r="84" spans="1:7">
      <c r="A84" s="92"/>
      <c r="B84" s="111"/>
      <c r="C84" s="89">
        <v>2540</v>
      </c>
      <c r="D84" s="89" t="s">
        <v>161</v>
      </c>
      <c r="E84" s="90">
        <v>35113</v>
      </c>
      <c r="F84" s="90"/>
    </row>
    <row r="85" spans="1:7">
      <c r="A85" s="79">
        <v>926</v>
      </c>
      <c r="B85" s="124"/>
      <c r="C85" s="79"/>
      <c r="D85" s="79" t="s">
        <v>162</v>
      </c>
      <c r="E85" s="80">
        <f>E86</f>
        <v>292600</v>
      </c>
      <c r="F85" s="80">
        <v>0</v>
      </c>
    </row>
    <row r="86" spans="1:7">
      <c r="A86" s="81"/>
      <c r="B86" s="114">
        <v>92601</v>
      </c>
      <c r="C86" s="125"/>
      <c r="D86" s="79" t="s">
        <v>163</v>
      </c>
      <c r="E86" s="80">
        <f>E87+E91</f>
        <v>292600</v>
      </c>
      <c r="F86" s="80">
        <v>0</v>
      </c>
    </row>
    <row r="87" spans="1:7">
      <c r="A87" s="91"/>
      <c r="B87" s="115"/>
      <c r="C87" s="82"/>
      <c r="D87" s="86" t="s">
        <v>132</v>
      </c>
      <c r="E87" s="87">
        <f>E88+E89</f>
        <v>70000</v>
      </c>
      <c r="F87" s="87"/>
    </row>
    <row r="88" spans="1:7">
      <c r="A88" s="91"/>
      <c r="B88" s="115"/>
      <c r="C88" s="98">
        <v>6050</v>
      </c>
      <c r="D88" s="89" t="s">
        <v>164</v>
      </c>
      <c r="E88" s="90">
        <v>26400</v>
      </c>
      <c r="F88" s="90"/>
    </row>
    <row r="89" spans="1:7">
      <c r="A89" s="83"/>
      <c r="B89" s="84"/>
      <c r="C89" s="85">
        <v>6060</v>
      </c>
      <c r="D89" s="126" t="s">
        <v>165</v>
      </c>
      <c r="E89" s="127">
        <v>43600</v>
      </c>
      <c r="F89" s="127"/>
    </row>
    <row r="90" spans="1:7">
      <c r="A90" s="83"/>
      <c r="B90" s="84"/>
      <c r="C90" s="85"/>
      <c r="D90" s="86" t="s">
        <v>166</v>
      </c>
      <c r="E90" s="87"/>
      <c r="F90" s="87"/>
    </row>
    <row r="91" spans="1:7">
      <c r="A91" s="96"/>
      <c r="B91" s="97"/>
      <c r="C91" s="85">
        <v>6050</v>
      </c>
      <c r="D91" s="126" t="s">
        <v>164</v>
      </c>
      <c r="E91" s="127">
        <v>222600</v>
      </c>
      <c r="F91" s="127"/>
    </row>
    <row r="92" spans="1:7">
      <c r="A92" s="79"/>
      <c r="B92" s="79"/>
      <c r="C92" s="79"/>
      <c r="D92" s="79" t="s">
        <v>167</v>
      </c>
      <c r="E92" s="80">
        <f>E40+E85+E53+E46</f>
        <v>428922</v>
      </c>
      <c r="F92" s="80">
        <f>F40+F53+F85+F46</f>
        <v>183880</v>
      </c>
      <c r="G92" s="112"/>
    </row>
    <row r="93" spans="1:7">
      <c r="A93" s="79"/>
      <c r="B93" s="79"/>
      <c r="C93" s="89"/>
      <c r="D93" s="128" t="s">
        <v>168</v>
      </c>
      <c r="E93" s="129">
        <f>E87+E91</f>
        <v>292600</v>
      </c>
      <c r="F93" s="129">
        <v>0</v>
      </c>
    </row>
    <row r="94" spans="1:7">
      <c r="E94" s="112"/>
      <c r="F94" s="107">
        <f>E92-F92</f>
        <v>245042</v>
      </c>
    </row>
    <row r="95" spans="1:7">
      <c r="E95" s="112"/>
      <c r="F95" s="112"/>
    </row>
    <row r="96" spans="1:7">
      <c r="E96" s="112"/>
      <c r="F96" s="112"/>
    </row>
    <row r="97" spans="1:6">
      <c r="E97" s="112"/>
      <c r="F97" s="112"/>
    </row>
    <row r="98" spans="1:6">
      <c r="E98" s="112"/>
      <c r="F98" s="112"/>
    </row>
    <row r="99" spans="1:6">
      <c r="E99" s="112"/>
      <c r="F99" s="112"/>
    </row>
    <row r="100" spans="1:6">
      <c r="E100" t="s">
        <v>169</v>
      </c>
    </row>
    <row r="101" spans="1:6">
      <c r="E101" t="s">
        <v>100</v>
      </c>
    </row>
    <row r="102" spans="1:6">
      <c r="D102" s="70"/>
      <c r="E102" t="s">
        <v>174</v>
      </c>
    </row>
    <row r="103" spans="1:6">
      <c r="D103" s="70" t="s">
        <v>170</v>
      </c>
    </row>
    <row r="104" spans="1:6">
      <c r="A104" s="71" t="s">
        <v>102</v>
      </c>
      <c r="B104" s="72" t="s">
        <v>103</v>
      </c>
      <c r="C104" s="71" t="s">
        <v>5</v>
      </c>
      <c r="D104" s="72" t="s">
        <v>104</v>
      </c>
      <c r="E104" s="71" t="s">
        <v>105</v>
      </c>
      <c r="F104" s="73" t="s">
        <v>106</v>
      </c>
    </row>
    <row r="105" spans="1:6">
      <c r="A105" s="74"/>
      <c r="B105" s="75"/>
      <c r="C105" s="74"/>
      <c r="D105" s="75"/>
      <c r="E105" s="74"/>
      <c r="F105" s="76"/>
    </row>
    <row r="106" spans="1:6">
      <c r="A106" s="79">
        <v>801</v>
      </c>
      <c r="B106" s="110"/>
      <c r="C106" s="79"/>
      <c r="D106" s="79" t="s">
        <v>143</v>
      </c>
      <c r="E106" s="80">
        <f>E107</f>
        <v>95000</v>
      </c>
      <c r="F106" s="79">
        <v>0</v>
      </c>
    </row>
    <row r="107" spans="1:6">
      <c r="A107" s="92"/>
      <c r="B107" s="120">
        <v>80130</v>
      </c>
      <c r="C107" s="79"/>
      <c r="D107" s="79" t="s">
        <v>171</v>
      </c>
      <c r="E107" s="80">
        <v>95000</v>
      </c>
      <c r="F107" s="80">
        <v>0</v>
      </c>
    </row>
    <row r="108" spans="1:6">
      <c r="A108" s="84"/>
      <c r="B108" s="130"/>
      <c r="C108" s="126"/>
      <c r="D108" s="100" t="s">
        <v>132</v>
      </c>
      <c r="E108" s="87"/>
      <c r="F108" s="87"/>
    </row>
    <row r="109" spans="1:6">
      <c r="A109" s="97"/>
      <c r="B109" s="131"/>
      <c r="C109" s="126">
        <v>4210</v>
      </c>
      <c r="D109" s="126" t="s">
        <v>140</v>
      </c>
      <c r="E109" s="127">
        <v>95000</v>
      </c>
      <c r="F109" s="127"/>
    </row>
    <row r="110" spans="1:6">
      <c r="A110" s="79">
        <v>854</v>
      </c>
      <c r="B110" s="110"/>
      <c r="C110" s="79"/>
      <c r="D110" s="79" t="s">
        <v>122</v>
      </c>
      <c r="E110" s="80">
        <v>0</v>
      </c>
      <c r="F110" s="80">
        <f>F111</f>
        <v>95000</v>
      </c>
    </row>
    <row r="111" spans="1:6">
      <c r="A111" s="92"/>
      <c r="B111" s="120">
        <v>85410</v>
      </c>
      <c r="C111" s="79"/>
      <c r="D111" s="79" t="s">
        <v>131</v>
      </c>
      <c r="E111" s="80"/>
      <c r="F111" s="80">
        <f>SUM(F113:F115)</f>
        <v>95000</v>
      </c>
    </row>
    <row r="112" spans="1:6">
      <c r="A112" s="84"/>
      <c r="B112" s="130"/>
      <c r="C112" s="126"/>
      <c r="D112" s="100" t="s">
        <v>132</v>
      </c>
      <c r="E112" s="87"/>
      <c r="F112" s="87"/>
    </row>
    <row r="113" spans="1:6">
      <c r="A113" s="84"/>
      <c r="B113" s="130"/>
      <c r="C113" s="126">
        <v>4210</v>
      </c>
      <c r="D113" s="126" t="s">
        <v>140</v>
      </c>
      <c r="E113" s="127"/>
      <c r="F113" s="127">
        <v>60000</v>
      </c>
    </row>
    <row r="114" spans="1:6">
      <c r="A114" s="84"/>
      <c r="B114" s="130"/>
      <c r="C114" s="126">
        <v>4270</v>
      </c>
      <c r="D114" s="126" t="s">
        <v>142</v>
      </c>
      <c r="E114" s="127"/>
      <c r="F114" s="127">
        <v>20000</v>
      </c>
    </row>
    <row r="115" spans="1:6">
      <c r="A115" s="97"/>
      <c r="B115" s="131"/>
      <c r="C115" s="126">
        <v>4300</v>
      </c>
      <c r="D115" s="126" t="s">
        <v>150</v>
      </c>
      <c r="E115" s="127"/>
      <c r="F115" s="127">
        <v>15000</v>
      </c>
    </row>
    <row r="116" spans="1:6">
      <c r="A116" s="79"/>
      <c r="B116" s="79"/>
      <c r="C116" s="79"/>
      <c r="D116" s="79" t="s">
        <v>172</v>
      </c>
      <c r="E116" s="80">
        <f>E106+E110</f>
        <v>95000</v>
      </c>
      <c r="F116" s="80">
        <f>F106+F110</f>
        <v>95000</v>
      </c>
    </row>
    <row r="117" spans="1:6">
      <c r="E117" s="112"/>
      <c r="F117" s="112"/>
    </row>
    <row r="118" spans="1:6">
      <c r="E118" s="112"/>
      <c r="F118" s="112"/>
    </row>
    <row r="119" spans="1:6">
      <c r="E119" s="112"/>
      <c r="F119" s="112"/>
    </row>
    <row r="120" spans="1:6">
      <c r="E120" s="112"/>
      <c r="F120" s="112"/>
    </row>
    <row r="121" spans="1:6">
      <c r="E121" s="112"/>
      <c r="F121" s="112"/>
    </row>
    <row r="122" spans="1:6">
      <c r="E122" s="112"/>
      <c r="F122" s="112"/>
    </row>
    <row r="123" spans="1:6">
      <c r="E123" s="112"/>
      <c r="F123" s="112"/>
    </row>
    <row r="124" spans="1:6">
      <c r="E124" s="112"/>
      <c r="F124" s="112"/>
    </row>
    <row r="125" spans="1:6">
      <c r="E125" s="112"/>
      <c r="F125" s="112"/>
    </row>
    <row r="126" spans="1:6">
      <c r="E126" s="112"/>
      <c r="F126" s="112"/>
    </row>
    <row r="127" spans="1:6">
      <c r="E127" s="112"/>
      <c r="F127" s="112"/>
    </row>
    <row r="128" spans="1:6">
      <c r="E128" s="112"/>
      <c r="F128" s="112"/>
    </row>
    <row r="129" spans="5:6">
      <c r="E129" s="112"/>
      <c r="F129" s="112"/>
    </row>
    <row r="130" spans="5:6">
      <c r="E130" s="112"/>
      <c r="F130" s="112"/>
    </row>
    <row r="131" spans="5:6">
      <c r="E131" s="112"/>
      <c r="F131" s="112"/>
    </row>
    <row r="132" spans="5:6">
      <c r="E132" s="112"/>
      <c r="F132" s="112"/>
    </row>
    <row r="133" spans="5:6">
      <c r="E133" s="112"/>
      <c r="F133" s="112"/>
    </row>
    <row r="134" spans="5:6">
      <c r="E134" s="112"/>
      <c r="F134" s="112"/>
    </row>
    <row r="135" spans="5:6">
      <c r="E135" s="112"/>
      <c r="F135" s="112"/>
    </row>
    <row r="136" spans="5:6">
      <c r="E136" s="112"/>
      <c r="F136" s="112"/>
    </row>
    <row r="137" spans="5:6">
      <c r="E137" s="112"/>
      <c r="F137" s="112"/>
    </row>
    <row r="138" spans="5:6">
      <c r="E138" s="112"/>
      <c r="F138" s="112"/>
    </row>
    <row r="139" spans="5:6">
      <c r="E139" s="112"/>
      <c r="F139" s="112"/>
    </row>
    <row r="140" spans="5:6">
      <c r="E140" s="112"/>
      <c r="F140" s="112"/>
    </row>
    <row r="141" spans="5:6">
      <c r="E141" s="112"/>
      <c r="F141" s="112"/>
    </row>
    <row r="142" spans="5:6">
      <c r="E142" s="112"/>
      <c r="F142" s="112"/>
    </row>
    <row r="143" spans="5:6">
      <c r="E143" s="112"/>
      <c r="F143" s="112"/>
    </row>
    <row r="144" spans="5:6">
      <c r="E144" s="112"/>
      <c r="F144" s="112"/>
    </row>
    <row r="145" spans="5:6">
      <c r="E145" s="112"/>
      <c r="F145" s="112"/>
    </row>
    <row r="146" spans="5:6">
      <c r="E146" s="112"/>
      <c r="F146" s="112"/>
    </row>
    <row r="147" spans="5:6">
      <c r="E147" s="112"/>
      <c r="F147" s="112"/>
    </row>
    <row r="148" spans="5:6">
      <c r="E148" s="112"/>
      <c r="F148" s="112"/>
    </row>
    <row r="149" spans="5:6">
      <c r="E149" s="112"/>
      <c r="F149" s="112"/>
    </row>
    <row r="150" spans="5:6">
      <c r="E150" s="112"/>
      <c r="F150" s="112"/>
    </row>
    <row r="151" spans="5:6">
      <c r="E151" s="112"/>
      <c r="F151" s="112"/>
    </row>
    <row r="152" spans="5:6">
      <c r="E152" s="112"/>
      <c r="F152" s="112"/>
    </row>
    <row r="153" spans="5:6">
      <c r="E153" s="112"/>
      <c r="F153" s="112"/>
    </row>
    <row r="154" spans="5:6">
      <c r="E154" s="112"/>
      <c r="F154" s="112"/>
    </row>
    <row r="155" spans="5:6">
      <c r="E155" s="112"/>
      <c r="F155" s="112"/>
    </row>
    <row r="156" spans="5:6">
      <c r="E156" s="112"/>
      <c r="F156" s="1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G8" sqref="G8"/>
    </sheetView>
  </sheetViews>
  <sheetFormatPr defaultRowHeight="15"/>
  <cols>
    <col min="1" max="1" width="4.5703125" style="1" customWidth="1"/>
    <col min="2" max="2" width="41.7109375" style="1" customWidth="1"/>
    <col min="3" max="3" width="9.140625" style="2" customWidth="1"/>
    <col min="4" max="4" width="14.42578125" style="3" customWidth="1"/>
    <col min="5" max="5" width="11.85546875" customWidth="1"/>
    <col min="6" max="6" width="11.5703125" customWidth="1"/>
    <col min="7" max="7" width="13.85546875" style="3" customWidth="1"/>
  </cols>
  <sheetData>
    <row r="1" spans="1:7">
      <c r="F1" s="2"/>
      <c r="G1" s="4" t="s">
        <v>51</v>
      </c>
    </row>
    <row r="2" spans="1:7">
      <c r="F2" s="2"/>
      <c r="G2" s="4" t="s">
        <v>0</v>
      </c>
    </row>
    <row r="3" spans="1:7">
      <c r="E3" s="132" t="s">
        <v>175</v>
      </c>
      <c r="F3" s="133"/>
      <c r="G3" s="133"/>
    </row>
    <row r="5" spans="1:7" ht="16.5">
      <c r="C5" s="5" t="s">
        <v>1</v>
      </c>
    </row>
    <row r="7" spans="1:7">
      <c r="D7" s="6"/>
      <c r="G7" s="6" t="s">
        <v>2</v>
      </c>
    </row>
    <row r="8" spans="1:7" ht="30">
      <c r="A8" s="7" t="s">
        <v>3</v>
      </c>
      <c r="B8" s="7" t="s">
        <v>4</v>
      </c>
      <c r="C8" s="8" t="s">
        <v>5</v>
      </c>
      <c r="D8" s="9" t="s">
        <v>6</v>
      </c>
      <c r="E8" s="8" t="s">
        <v>7</v>
      </c>
      <c r="F8" s="8" t="s">
        <v>8</v>
      </c>
      <c r="G8" s="10" t="s">
        <v>9</v>
      </c>
    </row>
    <row r="9" spans="1:7">
      <c r="A9" s="11"/>
      <c r="B9" s="11"/>
      <c r="C9" s="12"/>
      <c r="D9" s="13" t="s">
        <v>10</v>
      </c>
      <c r="E9" s="14" t="s">
        <v>10</v>
      </c>
      <c r="F9" s="14" t="s">
        <v>10</v>
      </c>
      <c r="G9" s="14" t="s">
        <v>10</v>
      </c>
    </row>
    <row r="10" spans="1:7">
      <c r="A10" s="15">
        <v>1</v>
      </c>
      <c r="B10" s="15">
        <v>2</v>
      </c>
      <c r="C10" s="14">
        <v>3</v>
      </c>
      <c r="D10" s="14">
        <v>4</v>
      </c>
      <c r="E10" s="14">
        <v>4</v>
      </c>
      <c r="F10" s="14">
        <v>4</v>
      </c>
      <c r="G10" s="14">
        <v>4</v>
      </c>
    </row>
    <row r="11" spans="1:7" ht="15.75">
      <c r="A11" s="16"/>
      <c r="B11" s="17" t="s">
        <v>11</v>
      </c>
      <c r="C11" s="18" t="s">
        <v>12</v>
      </c>
      <c r="D11" s="19">
        <f>D12+D20</f>
        <v>4280600</v>
      </c>
      <c r="E11" s="19">
        <f>E20</f>
        <v>220000</v>
      </c>
      <c r="F11" s="19">
        <v>0</v>
      </c>
      <c r="G11" s="19">
        <f>E11+D11</f>
        <v>4500600</v>
      </c>
    </row>
    <row r="12" spans="1:7">
      <c r="A12" s="20" t="s">
        <v>13</v>
      </c>
      <c r="B12" s="16" t="s">
        <v>14</v>
      </c>
      <c r="C12" s="21" t="s">
        <v>15</v>
      </c>
      <c r="D12" s="22">
        <v>2500000</v>
      </c>
      <c r="E12" s="22">
        <v>0</v>
      </c>
      <c r="F12" s="22">
        <v>0</v>
      </c>
      <c r="G12" s="22">
        <v>2500000</v>
      </c>
    </row>
    <row r="13" spans="1:7">
      <c r="A13" s="23" t="s">
        <v>16</v>
      </c>
      <c r="B13" s="24" t="s">
        <v>17</v>
      </c>
      <c r="C13" s="25" t="s">
        <v>15</v>
      </c>
      <c r="D13" s="26"/>
      <c r="E13" s="26"/>
      <c r="F13" s="26"/>
      <c r="G13" s="26"/>
    </row>
    <row r="14" spans="1:7">
      <c r="A14" s="27" t="s">
        <v>18</v>
      </c>
      <c r="B14" s="24" t="s">
        <v>19</v>
      </c>
      <c r="C14" s="28" t="s">
        <v>20</v>
      </c>
      <c r="D14" s="26"/>
      <c r="E14" s="26"/>
      <c r="F14" s="26"/>
      <c r="G14" s="26"/>
    </row>
    <row r="15" spans="1:7">
      <c r="A15" s="29"/>
      <c r="B15" s="30" t="s">
        <v>21</v>
      </c>
      <c r="C15" s="31"/>
      <c r="D15" s="32"/>
      <c r="E15" s="32"/>
      <c r="F15" s="32"/>
      <c r="G15" s="32"/>
    </row>
    <row r="16" spans="1:7">
      <c r="A16" s="33" t="s">
        <v>22</v>
      </c>
      <c r="B16" s="30" t="s">
        <v>23</v>
      </c>
      <c r="C16" s="14" t="s">
        <v>24</v>
      </c>
      <c r="D16" s="32"/>
      <c r="E16" s="32"/>
      <c r="F16" s="32"/>
      <c r="G16" s="32"/>
    </row>
    <row r="17" spans="1:7">
      <c r="A17" s="20" t="s">
        <v>25</v>
      </c>
      <c r="B17" s="16" t="s">
        <v>26</v>
      </c>
      <c r="C17" s="21" t="s">
        <v>27</v>
      </c>
      <c r="D17" s="22"/>
      <c r="E17" s="22"/>
      <c r="F17" s="22"/>
      <c r="G17" s="22"/>
    </row>
    <row r="18" spans="1:7">
      <c r="A18" s="20" t="s">
        <v>28</v>
      </c>
      <c r="B18" s="16" t="s">
        <v>29</v>
      </c>
      <c r="C18" s="21" t="s">
        <v>30</v>
      </c>
      <c r="D18" s="22"/>
      <c r="E18" s="22"/>
      <c r="F18" s="22"/>
      <c r="G18" s="22"/>
    </row>
    <row r="19" spans="1:7">
      <c r="A19" s="20" t="s">
        <v>31</v>
      </c>
      <c r="B19" s="16" t="s">
        <v>32</v>
      </c>
      <c r="C19" s="21" t="s">
        <v>33</v>
      </c>
      <c r="D19" s="22"/>
      <c r="E19" s="22"/>
      <c r="F19" s="22"/>
      <c r="G19" s="22"/>
    </row>
    <row r="20" spans="1:7">
      <c r="A20" s="20" t="s">
        <v>34</v>
      </c>
      <c r="B20" s="16" t="s">
        <v>35</v>
      </c>
      <c r="C20" s="21" t="s">
        <v>36</v>
      </c>
      <c r="D20" s="22">
        <v>1780600</v>
      </c>
      <c r="E20" s="22">
        <v>220000</v>
      </c>
      <c r="F20" s="22">
        <v>0</v>
      </c>
      <c r="G20" s="22">
        <f>D20+E20</f>
        <v>2000600</v>
      </c>
    </row>
    <row r="21" spans="1:7" ht="15.75">
      <c r="A21" s="20"/>
      <c r="B21" s="17" t="s">
        <v>37</v>
      </c>
      <c r="C21" s="18" t="s">
        <v>12</v>
      </c>
      <c r="D21" s="19">
        <f>D22</f>
        <v>2106000</v>
      </c>
      <c r="E21" s="19">
        <v>0</v>
      </c>
      <c r="F21" s="19">
        <v>0</v>
      </c>
      <c r="G21" s="19">
        <f>G22</f>
        <v>2106000</v>
      </c>
    </row>
    <row r="22" spans="1:7">
      <c r="A22" s="20" t="s">
        <v>13</v>
      </c>
      <c r="B22" s="16" t="s">
        <v>38</v>
      </c>
      <c r="C22" s="21" t="s">
        <v>39</v>
      </c>
      <c r="D22" s="22">
        <v>2106000</v>
      </c>
      <c r="E22" s="22">
        <v>0</v>
      </c>
      <c r="F22" s="22">
        <v>0</v>
      </c>
      <c r="G22" s="22">
        <v>2106000</v>
      </c>
    </row>
    <row r="23" spans="1:7">
      <c r="A23" s="23" t="s">
        <v>16</v>
      </c>
      <c r="B23" s="24" t="s">
        <v>40</v>
      </c>
      <c r="C23" s="25" t="s">
        <v>39</v>
      </c>
      <c r="D23" s="26"/>
      <c r="E23" s="26"/>
      <c r="F23" s="26"/>
      <c r="G23" s="26"/>
    </row>
    <row r="24" spans="1:7">
      <c r="A24" s="27" t="s">
        <v>18</v>
      </c>
      <c r="B24" s="24" t="s">
        <v>41</v>
      </c>
      <c r="C24" s="28"/>
      <c r="D24" s="26"/>
      <c r="E24" s="26"/>
      <c r="F24" s="26"/>
      <c r="G24" s="26"/>
    </row>
    <row r="25" spans="1:7">
      <c r="A25" s="34"/>
      <c r="B25" s="35" t="s">
        <v>96</v>
      </c>
      <c r="C25" s="36" t="s">
        <v>42</v>
      </c>
      <c r="D25" s="37"/>
      <c r="E25" s="37"/>
      <c r="F25" s="37"/>
      <c r="G25" s="37"/>
    </row>
    <row r="26" spans="1:7">
      <c r="A26" s="29"/>
      <c r="B26" s="30" t="s">
        <v>97</v>
      </c>
      <c r="C26" s="31"/>
      <c r="D26" s="32"/>
      <c r="E26" s="32"/>
      <c r="F26" s="32"/>
      <c r="G26" s="32"/>
    </row>
    <row r="27" spans="1:7">
      <c r="A27" s="33" t="s">
        <v>22</v>
      </c>
      <c r="B27" s="30" t="s">
        <v>43</v>
      </c>
      <c r="C27" s="14" t="s">
        <v>44</v>
      </c>
      <c r="D27" s="32"/>
      <c r="E27" s="32"/>
      <c r="F27" s="32"/>
      <c r="G27" s="32"/>
    </row>
    <row r="28" spans="1:7">
      <c r="A28" s="20" t="s">
        <v>25</v>
      </c>
      <c r="B28" s="16" t="s">
        <v>45</v>
      </c>
      <c r="C28" s="14" t="s">
        <v>46</v>
      </c>
      <c r="D28" s="22"/>
      <c r="E28" s="22"/>
      <c r="F28" s="22"/>
      <c r="G28" s="22"/>
    </row>
    <row r="29" spans="1:7">
      <c r="A29" s="20" t="s">
        <v>28</v>
      </c>
      <c r="B29" s="16" t="s">
        <v>47</v>
      </c>
      <c r="C29" s="21" t="s">
        <v>48</v>
      </c>
      <c r="D29" s="22"/>
      <c r="E29" s="22"/>
      <c r="F29" s="22"/>
      <c r="G29" s="22"/>
    </row>
    <row r="30" spans="1:7">
      <c r="A30" s="20" t="s">
        <v>31</v>
      </c>
      <c r="B30" s="16" t="s">
        <v>49</v>
      </c>
      <c r="C30" s="21" t="s">
        <v>50</v>
      </c>
      <c r="D30" s="22"/>
      <c r="E30" s="22"/>
      <c r="F30" s="22"/>
      <c r="G30" s="22"/>
    </row>
    <row r="46" spans="2:2">
      <c r="B46" s="4"/>
    </row>
    <row r="47" spans="2:2">
      <c r="B47" s="38"/>
    </row>
    <row r="49" spans="2:2">
      <c r="B49" s="4"/>
    </row>
  </sheetData>
  <mergeCells count="1">
    <mergeCell ref="E3:G3"/>
  </mergeCells>
  <pageMargins left="0.51181102362204722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7"/>
  <sheetViews>
    <sheetView tabSelected="1" workbookViewId="0">
      <selection activeCell="J7" sqref="J7"/>
    </sheetView>
  </sheetViews>
  <sheetFormatPr defaultRowHeight="15"/>
  <cols>
    <col min="1" max="1" width="3.85546875" customWidth="1"/>
    <col min="2" max="2" width="5.140625" customWidth="1"/>
    <col min="3" max="3" width="8.140625" customWidth="1"/>
    <col min="4" max="4" width="24.42578125" customWidth="1"/>
    <col min="5" max="5" width="16.85546875" customWidth="1"/>
    <col min="7" max="7" width="10.42578125" customWidth="1"/>
    <col min="8" max="8" width="11" customWidth="1"/>
    <col min="9" max="9" width="11.42578125" customWidth="1"/>
  </cols>
  <sheetData>
    <row r="1" spans="1:9">
      <c r="G1" s="132" t="s">
        <v>98</v>
      </c>
      <c r="H1" s="133"/>
      <c r="I1" s="133"/>
    </row>
    <row r="2" spans="1:9">
      <c r="G2" s="132" t="s">
        <v>0</v>
      </c>
      <c r="H2" s="133"/>
      <c r="I2" s="133"/>
    </row>
    <row r="3" spans="1:9">
      <c r="G3" s="132" t="s">
        <v>175</v>
      </c>
      <c r="H3" s="133"/>
      <c r="I3" s="133"/>
    </row>
    <row r="4" spans="1:9">
      <c r="H4" s="39"/>
    </row>
    <row r="5" spans="1:9" ht="15.75">
      <c r="A5" s="40"/>
      <c r="B5" s="40"/>
      <c r="C5" s="40"/>
      <c r="D5" s="41" t="s">
        <v>52</v>
      </c>
      <c r="E5" s="42"/>
      <c r="F5" s="42"/>
      <c r="G5" s="42"/>
      <c r="H5" s="40"/>
      <c r="I5" s="40"/>
    </row>
    <row r="6" spans="1:9" ht="15.75">
      <c r="A6" s="40"/>
      <c r="B6" s="40"/>
      <c r="C6" s="40"/>
      <c r="D6" s="41"/>
      <c r="E6" s="42"/>
      <c r="F6" s="42"/>
      <c r="G6" s="42"/>
      <c r="H6" s="40"/>
      <c r="I6" s="40"/>
    </row>
    <row r="7" spans="1:9">
      <c r="A7" s="40"/>
      <c r="B7" s="40"/>
      <c r="C7" s="40"/>
      <c r="D7" s="42"/>
      <c r="E7" s="42"/>
      <c r="F7" s="42"/>
      <c r="G7" s="42"/>
      <c r="H7" s="40"/>
      <c r="I7" s="40"/>
    </row>
    <row r="8" spans="1:9">
      <c r="A8" s="43"/>
      <c r="B8" s="43"/>
      <c r="C8" s="43"/>
      <c r="D8" s="43"/>
      <c r="E8" s="43" t="s">
        <v>53</v>
      </c>
      <c r="F8" s="43"/>
      <c r="G8" s="43"/>
      <c r="H8" s="44"/>
      <c r="I8" s="45"/>
    </row>
    <row r="9" spans="1:9">
      <c r="A9" s="46"/>
      <c r="B9" s="46"/>
      <c r="C9" s="46"/>
      <c r="D9" s="46" t="s">
        <v>54</v>
      </c>
      <c r="E9" s="46" t="s">
        <v>55</v>
      </c>
      <c r="F9" s="46" t="s">
        <v>56</v>
      </c>
      <c r="G9" s="46" t="s">
        <v>57</v>
      </c>
      <c r="H9" s="47" t="s">
        <v>58</v>
      </c>
      <c r="I9" s="46" t="s">
        <v>59</v>
      </c>
    </row>
    <row r="10" spans="1:9">
      <c r="A10" s="46" t="s">
        <v>3</v>
      </c>
      <c r="B10" s="46" t="s">
        <v>60</v>
      </c>
      <c r="C10" s="46" t="s">
        <v>61</v>
      </c>
      <c r="D10" s="46" t="s">
        <v>62</v>
      </c>
      <c r="E10" s="46" t="s">
        <v>63</v>
      </c>
      <c r="F10" s="46" t="s">
        <v>64</v>
      </c>
      <c r="G10" s="46" t="s">
        <v>65</v>
      </c>
      <c r="H10" s="47" t="s">
        <v>66</v>
      </c>
      <c r="I10" s="46" t="s">
        <v>67</v>
      </c>
    </row>
    <row r="11" spans="1:9">
      <c r="A11" s="46"/>
      <c r="B11" s="46"/>
      <c r="C11" s="46"/>
      <c r="D11" s="46"/>
      <c r="E11" s="46" t="s">
        <v>68</v>
      </c>
      <c r="F11" s="46"/>
      <c r="G11" s="46" t="s">
        <v>69</v>
      </c>
      <c r="H11" s="47"/>
      <c r="I11" s="46" t="s">
        <v>10</v>
      </c>
    </row>
    <row r="12" spans="1:9">
      <c r="A12" s="48"/>
      <c r="B12" s="48"/>
      <c r="C12" s="48"/>
      <c r="D12" s="48"/>
      <c r="E12" s="48" t="s">
        <v>70</v>
      </c>
      <c r="F12" s="48"/>
      <c r="G12" s="48" t="s">
        <v>71</v>
      </c>
      <c r="H12" s="49"/>
      <c r="I12" s="48"/>
    </row>
    <row r="13" spans="1:9">
      <c r="A13" s="50">
        <v>1</v>
      </c>
      <c r="B13" s="50">
        <v>2</v>
      </c>
      <c r="C13" s="50">
        <v>3</v>
      </c>
      <c r="D13" s="50">
        <v>4</v>
      </c>
      <c r="E13" s="50">
        <v>5</v>
      </c>
      <c r="F13" s="50">
        <v>6</v>
      </c>
      <c r="G13" s="50">
        <v>7</v>
      </c>
      <c r="H13" s="50">
        <v>8</v>
      </c>
      <c r="I13" s="48">
        <v>9</v>
      </c>
    </row>
    <row r="14" spans="1:9">
      <c r="A14" s="146">
        <v>1</v>
      </c>
      <c r="B14" s="146">
        <v>600</v>
      </c>
      <c r="C14" s="146">
        <v>60014</v>
      </c>
      <c r="D14" s="149" t="s">
        <v>72</v>
      </c>
      <c r="E14" s="151" t="s">
        <v>73</v>
      </c>
      <c r="F14" s="151">
        <v>2015</v>
      </c>
      <c r="G14" s="154">
        <f>I14</f>
        <v>2613560</v>
      </c>
      <c r="H14" s="51" t="s">
        <v>74</v>
      </c>
      <c r="I14" s="52">
        <f>I15+I16+I17</f>
        <v>2613560</v>
      </c>
    </row>
    <row r="15" spans="1:9">
      <c r="A15" s="147"/>
      <c r="B15" s="147"/>
      <c r="C15" s="147"/>
      <c r="D15" s="150"/>
      <c r="E15" s="152"/>
      <c r="F15" s="152"/>
      <c r="G15" s="155"/>
      <c r="H15" s="53" t="s">
        <v>75</v>
      </c>
      <c r="I15" s="54">
        <f>2613560-I17</f>
        <v>1390000</v>
      </c>
    </row>
    <row r="16" spans="1:9" ht="26.25">
      <c r="A16" s="147"/>
      <c r="B16" s="147"/>
      <c r="C16" s="147"/>
      <c r="D16" s="150"/>
      <c r="E16" s="152"/>
      <c r="F16" s="152"/>
      <c r="G16" s="155"/>
      <c r="H16" s="55" t="s">
        <v>76</v>
      </c>
      <c r="I16" s="56"/>
    </row>
    <row r="17" spans="1:9">
      <c r="A17" s="148"/>
      <c r="B17" s="148"/>
      <c r="C17" s="148"/>
      <c r="D17" s="157"/>
      <c r="E17" s="153"/>
      <c r="F17" s="153"/>
      <c r="G17" s="156"/>
      <c r="H17" s="53" t="s">
        <v>77</v>
      </c>
      <c r="I17" s="56">
        <v>1223560</v>
      </c>
    </row>
    <row r="18" spans="1:9">
      <c r="A18" s="146">
        <v>2</v>
      </c>
      <c r="B18" s="146">
        <v>600</v>
      </c>
      <c r="C18" s="146">
        <v>60014</v>
      </c>
      <c r="D18" s="149" t="s">
        <v>78</v>
      </c>
      <c r="E18" s="151" t="s">
        <v>73</v>
      </c>
      <c r="F18" s="151">
        <v>2015</v>
      </c>
      <c r="G18" s="154">
        <f>I18</f>
        <v>134000</v>
      </c>
      <c r="H18" s="51" t="s">
        <v>74</v>
      </c>
      <c r="I18" s="52">
        <f>I19+I20+I21</f>
        <v>134000</v>
      </c>
    </row>
    <row r="19" spans="1:9">
      <c r="A19" s="147"/>
      <c r="B19" s="147"/>
      <c r="C19" s="147"/>
      <c r="D19" s="150"/>
      <c r="E19" s="152"/>
      <c r="F19" s="152"/>
      <c r="G19" s="155"/>
      <c r="H19" s="53" t="s">
        <v>75</v>
      </c>
      <c r="I19" s="54">
        <v>134000</v>
      </c>
    </row>
    <row r="20" spans="1:9" ht="26.25">
      <c r="A20" s="147"/>
      <c r="B20" s="147"/>
      <c r="C20" s="147"/>
      <c r="D20" s="150"/>
      <c r="E20" s="152"/>
      <c r="F20" s="152"/>
      <c r="G20" s="155"/>
      <c r="H20" s="55" t="s">
        <v>76</v>
      </c>
      <c r="I20" s="56"/>
    </row>
    <row r="21" spans="1:9">
      <c r="A21" s="148"/>
      <c r="B21" s="148"/>
      <c r="C21" s="148"/>
      <c r="D21" s="157"/>
      <c r="E21" s="153"/>
      <c r="F21" s="153"/>
      <c r="G21" s="156"/>
      <c r="H21" s="53" t="s">
        <v>77</v>
      </c>
      <c r="I21" s="56"/>
    </row>
    <row r="22" spans="1:9">
      <c r="A22" s="146">
        <v>3</v>
      </c>
      <c r="B22" s="146">
        <v>600</v>
      </c>
      <c r="C22" s="146">
        <v>60014</v>
      </c>
      <c r="D22" s="149" t="s">
        <v>79</v>
      </c>
      <c r="E22" s="151" t="s">
        <v>73</v>
      </c>
      <c r="F22" s="151">
        <v>2015</v>
      </c>
      <c r="G22" s="154">
        <v>85200</v>
      </c>
      <c r="H22" s="51" t="s">
        <v>74</v>
      </c>
      <c r="I22" s="52">
        <f>I23+I24+I25</f>
        <v>85200</v>
      </c>
    </row>
    <row r="23" spans="1:9">
      <c r="A23" s="147"/>
      <c r="B23" s="147"/>
      <c r="C23" s="147"/>
      <c r="D23" s="150"/>
      <c r="E23" s="152"/>
      <c r="F23" s="152"/>
      <c r="G23" s="155"/>
      <c r="H23" s="53" t="s">
        <v>75</v>
      </c>
      <c r="I23" s="54">
        <v>85200</v>
      </c>
    </row>
    <row r="24" spans="1:9" ht="26.25">
      <c r="A24" s="147"/>
      <c r="B24" s="147"/>
      <c r="C24" s="147"/>
      <c r="D24" s="150"/>
      <c r="E24" s="152"/>
      <c r="F24" s="152"/>
      <c r="G24" s="155"/>
      <c r="H24" s="55" t="s">
        <v>76</v>
      </c>
      <c r="I24" s="56"/>
    </row>
    <row r="25" spans="1:9">
      <c r="A25" s="148"/>
      <c r="B25" s="148"/>
      <c r="C25" s="148"/>
      <c r="D25" s="157"/>
      <c r="E25" s="153"/>
      <c r="F25" s="153"/>
      <c r="G25" s="156"/>
      <c r="H25" s="53" t="s">
        <v>77</v>
      </c>
      <c r="I25" s="56"/>
    </row>
    <row r="26" spans="1:9">
      <c r="A26" s="146">
        <v>4</v>
      </c>
      <c r="B26" s="146">
        <v>700</v>
      </c>
      <c r="C26" s="146">
        <v>70005</v>
      </c>
      <c r="D26" s="149" t="s">
        <v>79</v>
      </c>
      <c r="E26" s="151" t="s">
        <v>80</v>
      </c>
      <c r="F26" s="151">
        <v>2015</v>
      </c>
      <c r="G26" s="154">
        <v>105000</v>
      </c>
      <c r="H26" s="51" t="s">
        <v>74</v>
      </c>
      <c r="I26" s="52">
        <f>I27+I28+I29</f>
        <v>105000</v>
      </c>
    </row>
    <row r="27" spans="1:9">
      <c r="A27" s="147"/>
      <c r="B27" s="147"/>
      <c r="C27" s="147"/>
      <c r="D27" s="150"/>
      <c r="E27" s="152"/>
      <c r="F27" s="152"/>
      <c r="G27" s="155"/>
      <c r="H27" s="53" t="s">
        <v>75</v>
      </c>
      <c r="I27" s="54">
        <v>105000</v>
      </c>
    </row>
    <row r="28" spans="1:9" ht="26.25">
      <c r="A28" s="147"/>
      <c r="B28" s="147"/>
      <c r="C28" s="147"/>
      <c r="D28" s="150"/>
      <c r="E28" s="152"/>
      <c r="F28" s="152"/>
      <c r="G28" s="155"/>
      <c r="H28" s="55" t="s">
        <v>76</v>
      </c>
      <c r="I28" s="56">
        <v>0</v>
      </c>
    </row>
    <row r="29" spans="1:9">
      <c r="A29" s="148"/>
      <c r="B29" s="148"/>
      <c r="C29" s="148"/>
      <c r="D29" s="157"/>
      <c r="E29" s="153"/>
      <c r="F29" s="153"/>
      <c r="G29" s="156"/>
      <c r="H29" s="53" t="s">
        <v>77</v>
      </c>
      <c r="I29" s="56">
        <v>0</v>
      </c>
    </row>
    <row r="30" spans="1:9">
      <c r="A30" s="146">
        <v>5</v>
      </c>
      <c r="B30" s="146">
        <v>710</v>
      </c>
      <c r="C30" s="146">
        <v>71014</v>
      </c>
      <c r="D30" s="149" t="s">
        <v>78</v>
      </c>
      <c r="E30" s="151" t="s">
        <v>80</v>
      </c>
      <c r="F30" s="151">
        <v>2015</v>
      </c>
      <c r="G30" s="154">
        <f>I30</f>
        <v>10000</v>
      </c>
      <c r="H30" s="51" t="s">
        <v>74</v>
      </c>
      <c r="I30" s="52">
        <f>I31+I32+I33</f>
        <v>10000</v>
      </c>
    </row>
    <row r="31" spans="1:9">
      <c r="A31" s="147"/>
      <c r="B31" s="147"/>
      <c r="C31" s="147"/>
      <c r="D31" s="150"/>
      <c r="E31" s="152"/>
      <c r="F31" s="152"/>
      <c r="G31" s="155"/>
      <c r="H31" s="53" t="s">
        <v>75</v>
      </c>
      <c r="I31" s="54">
        <v>10000</v>
      </c>
    </row>
    <row r="32" spans="1:9" ht="26.25">
      <c r="A32" s="147"/>
      <c r="B32" s="147"/>
      <c r="C32" s="147"/>
      <c r="D32" s="150"/>
      <c r="E32" s="152"/>
      <c r="F32" s="152"/>
      <c r="G32" s="155"/>
      <c r="H32" s="55" t="s">
        <v>76</v>
      </c>
      <c r="I32" s="56">
        <v>0</v>
      </c>
    </row>
    <row r="33" spans="1:9">
      <c r="A33" s="148"/>
      <c r="B33" s="148"/>
      <c r="C33" s="148"/>
      <c r="D33" s="157"/>
      <c r="E33" s="153"/>
      <c r="F33" s="153"/>
      <c r="G33" s="156"/>
      <c r="H33" s="53" t="s">
        <v>77</v>
      </c>
      <c r="I33" s="56">
        <v>0</v>
      </c>
    </row>
    <row r="34" spans="1:9">
      <c r="A34" s="146">
        <v>6</v>
      </c>
      <c r="B34" s="146">
        <v>750</v>
      </c>
      <c r="C34" s="146">
        <v>75020</v>
      </c>
      <c r="D34" s="149" t="s">
        <v>95</v>
      </c>
      <c r="E34" s="151" t="s">
        <v>80</v>
      </c>
      <c r="F34" s="151">
        <v>2015</v>
      </c>
      <c r="G34" s="154">
        <v>155</v>
      </c>
      <c r="H34" s="51" t="s">
        <v>74</v>
      </c>
      <c r="I34" s="52">
        <f>I35+I36+I37</f>
        <v>155</v>
      </c>
    </row>
    <row r="35" spans="1:9">
      <c r="A35" s="147"/>
      <c r="B35" s="147"/>
      <c r="C35" s="147"/>
      <c r="D35" s="150"/>
      <c r="E35" s="152"/>
      <c r="F35" s="152"/>
      <c r="G35" s="155"/>
      <c r="H35" s="53" t="s">
        <v>75</v>
      </c>
      <c r="I35" s="54">
        <v>155</v>
      </c>
    </row>
    <row r="36" spans="1:9" ht="26.25">
      <c r="A36" s="147"/>
      <c r="B36" s="147"/>
      <c r="C36" s="147"/>
      <c r="D36" s="150"/>
      <c r="E36" s="152"/>
      <c r="F36" s="152"/>
      <c r="G36" s="155"/>
      <c r="H36" s="55" t="s">
        <v>76</v>
      </c>
      <c r="I36" s="56">
        <v>0</v>
      </c>
    </row>
    <row r="37" spans="1:9">
      <c r="A37" s="148"/>
      <c r="B37" s="148"/>
      <c r="C37" s="148"/>
      <c r="D37" s="150"/>
      <c r="E37" s="153"/>
      <c r="F37" s="153"/>
      <c r="G37" s="156"/>
      <c r="H37" s="53" t="s">
        <v>77</v>
      </c>
      <c r="I37" s="56">
        <v>0</v>
      </c>
    </row>
    <row r="38" spans="1:9">
      <c r="A38" s="146">
        <v>7</v>
      </c>
      <c r="B38" s="146">
        <v>750</v>
      </c>
      <c r="C38" s="146">
        <v>75023</v>
      </c>
      <c r="D38" s="149" t="s">
        <v>81</v>
      </c>
      <c r="E38" s="151" t="s">
        <v>80</v>
      </c>
      <c r="F38" s="151">
        <v>2015</v>
      </c>
      <c r="G38" s="154">
        <v>50000</v>
      </c>
      <c r="H38" s="51" t="s">
        <v>74</v>
      </c>
      <c r="I38" s="52">
        <f>I39+I40+I41</f>
        <v>50000</v>
      </c>
    </row>
    <row r="39" spans="1:9">
      <c r="A39" s="147"/>
      <c r="B39" s="147"/>
      <c r="C39" s="147"/>
      <c r="D39" s="150"/>
      <c r="E39" s="152"/>
      <c r="F39" s="152"/>
      <c r="G39" s="155"/>
      <c r="H39" s="53" t="s">
        <v>75</v>
      </c>
      <c r="I39" s="54">
        <v>50000</v>
      </c>
    </row>
    <row r="40" spans="1:9" ht="26.25">
      <c r="A40" s="147"/>
      <c r="B40" s="147"/>
      <c r="C40" s="147"/>
      <c r="D40" s="150"/>
      <c r="E40" s="152"/>
      <c r="F40" s="152"/>
      <c r="G40" s="155"/>
      <c r="H40" s="55" t="s">
        <v>76</v>
      </c>
      <c r="I40" s="56">
        <v>0</v>
      </c>
    </row>
    <row r="41" spans="1:9">
      <c r="A41" s="148"/>
      <c r="B41" s="148"/>
      <c r="C41" s="148"/>
      <c r="D41" s="150"/>
      <c r="E41" s="153"/>
      <c r="F41" s="153"/>
      <c r="G41" s="156"/>
      <c r="H41" s="53" t="s">
        <v>77</v>
      </c>
      <c r="I41" s="56">
        <v>0</v>
      </c>
    </row>
    <row r="42" spans="1:9">
      <c r="A42" s="146">
        <v>8</v>
      </c>
      <c r="B42" s="146">
        <v>750</v>
      </c>
      <c r="C42" s="146">
        <v>75095</v>
      </c>
      <c r="D42" s="149" t="s">
        <v>82</v>
      </c>
      <c r="E42" s="151" t="s">
        <v>80</v>
      </c>
      <c r="F42" s="151">
        <v>2015</v>
      </c>
      <c r="G42" s="154">
        <f>I42</f>
        <v>146615</v>
      </c>
      <c r="H42" s="51" t="s">
        <v>74</v>
      </c>
      <c r="I42" s="52">
        <f>I43+I44+I45</f>
        <v>146615</v>
      </c>
    </row>
    <row r="43" spans="1:9">
      <c r="A43" s="147"/>
      <c r="B43" s="147"/>
      <c r="C43" s="147"/>
      <c r="D43" s="150"/>
      <c r="E43" s="152"/>
      <c r="F43" s="152"/>
      <c r="G43" s="155"/>
      <c r="H43" s="53" t="s">
        <v>75</v>
      </c>
      <c r="I43" s="54">
        <v>0</v>
      </c>
    </row>
    <row r="44" spans="1:9" ht="26.25">
      <c r="A44" s="147"/>
      <c r="B44" s="147"/>
      <c r="C44" s="147"/>
      <c r="D44" s="150"/>
      <c r="E44" s="152"/>
      <c r="F44" s="152"/>
      <c r="G44" s="155"/>
      <c r="H44" s="55" t="s">
        <v>76</v>
      </c>
      <c r="I44" s="56">
        <v>146615</v>
      </c>
    </row>
    <row r="45" spans="1:9">
      <c r="A45" s="148"/>
      <c r="B45" s="148"/>
      <c r="C45" s="148"/>
      <c r="D45" s="157"/>
      <c r="E45" s="153"/>
      <c r="F45" s="153"/>
      <c r="G45" s="156"/>
      <c r="H45" s="53" t="s">
        <v>77</v>
      </c>
      <c r="I45" s="56">
        <v>0</v>
      </c>
    </row>
    <row r="49" spans="1:9">
      <c r="A49" s="43"/>
      <c r="B49" s="43"/>
      <c r="C49" s="43"/>
      <c r="D49" s="43"/>
      <c r="E49" s="43" t="s">
        <v>53</v>
      </c>
      <c r="F49" s="43"/>
      <c r="G49" s="43"/>
      <c r="H49" s="44"/>
      <c r="I49" s="45"/>
    </row>
    <row r="50" spans="1:9">
      <c r="A50" s="46"/>
      <c r="B50" s="46"/>
      <c r="C50" s="46"/>
      <c r="D50" s="46" t="s">
        <v>54</v>
      </c>
      <c r="E50" s="46" t="s">
        <v>55</v>
      </c>
      <c r="F50" s="46" t="s">
        <v>56</v>
      </c>
      <c r="G50" s="46" t="s">
        <v>57</v>
      </c>
      <c r="H50" s="47" t="s">
        <v>58</v>
      </c>
      <c r="I50" s="46" t="s">
        <v>59</v>
      </c>
    </row>
    <row r="51" spans="1:9">
      <c r="A51" s="46" t="s">
        <v>3</v>
      </c>
      <c r="B51" s="46" t="s">
        <v>60</v>
      </c>
      <c r="C51" s="46" t="s">
        <v>61</v>
      </c>
      <c r="D51" s="46" t="s">
        <v>62</v>
      </c>
      <c r="E51" s="46" t="s">
        <v>63</v>
      </c>
      <c r="F51" s="46" t="s">
        <v>64</v>
      </c>
      <c r="G51" s="46" t="s">
        <v>65</v>
      </c>
      <c r="H51" s="47" t="s">
        <v>66</v>
      </c>
      <c r="I51" s="46" t="s">
        <v>67</v>
      </c>
    </row>
    <row r="52" spans="1:9">
      <c r="A52" s="46"/>
      <c r="B52" s="46"/>
      <c r="C52" s="46"/>
      <c r="D52" s="46"/>
      <c r="E52" s="46" t="s">
        <v>68</v>
      </c>
      <c r="F52" s="46"/>
      <c r="G52" s="46" t="s">
        <v>69</v>
      </c>
      <c r="H52" s="47"/>
      <c r="I52" s="46" t="s">
        <v>10</v>
      </c>
    </row>
    <row r="53" spans="1:9">
      <c r="A53" s="48"/>
      <c r="B53" s="48"/>
      <c r="C53" s="48"/>
      <c r="D53" s="48"/>
      <c r="E53" s="48" t="s">
        <v>70</v>
      </c>
      <c r="F53" s="48"/>
      <c r="G53" s="48" t="s">
        <v>71</v>
      </c>
      <c r="H53" s="49"/>
      <c r="I53" s="48"/>
    </row>
    <row r="54" spans="1:9">
      <c r="A54" s="50">
        <v>1</v>
      </c>
      <c r="B54" s="50">
        <v>2</v>
      </c>
      <c r="C54" s="50">
        <v>3</v>
      </c>
      <c r="D54" s="50">
        <v>4</v>
      </c>
      <c r="E54" s="50">
        <v>5</v>
      </c>
      <c r="F54" s="50">
        <v>6</v>
      </c>
      <c r="G54" s="50">
        <v>7</v>
      </c>
      <c r="H54" s="50">
        <v>8</v>
      </c>
      <c r="I54" s="48">
        <v>9</v>
      </c>
    </row>
    <row r="55" spans="1:9">
      <c r="A55" s="147">
        <v>9</v>
      </c>
      <c r="B55" s="147">
        <v>750</v>
      </c>
      <c r="C55" s="147">
        <v>75095</v>
      </c>
      <c r="D55" s="150" t="s">
        <v>83</v>
      </c>
      <c r="E55" s="152" t="s">
        <v>80</v>
      </c>
      <c r="F55" s="152">
        <v>2015</v>
      </c>
      <c r="G55" s="155">
        <f>I55</f>
        <v>1557045</v>
      </c>
      <c r="H55" s="57" t="s">
        <v>74</v>
      </c>
      <c r="I55" s="58">
        <f>I56+I57+I58</f>
        <v>1557045</v>
      </c>
    </row>
    <row r="56" spans="1:9">
      <c r="A56" s="147"/>
      <c r="B56" s="147"/>
      <c r="C56" s="147"/>
      <c r="D56" s="150"/>
      <c r="E56" s="152"/>
      <c r="F56" s="152"/>
      <c r="G56" s="155"/>
      <c r="H56" s="53" t="s">
        <v>75</v>
      </c>
      <c r="I56" s="54">
        <f>510465-209316</f>
        <v>301149</v>
      </c>
    </row>
    <row r="57" spans="1:9" ht="26.25">
      <c r="A57" s="147"/>
      <c r="B57" s="147"/>
      <c r="C57" s="147"/>
      <c r="D57" s="150"/>
      <c r="E57" s="152"/>
      <c r="F57" s="152"/>
      <c r="G57" s="155"/>
      <c r="H57" s="55" t="s">
        <v>76</v>
      </c>
      <c r="I57" s="56">
        <v>1046580</v>
      </c>
    </row>
    <row r="58" spans="1:9">
      <c r="A58" s="148"/>
      <c r="B58" s="148"/>
      <c r="C58" s="148"/>
      <c r="D58" s="157"/>
      <c r="E58" s="153"/>
      <c r="F58" s="153"/>
      <c r="G58" s="156"/>
      <c r="H58" s="53" t="s">
        <v>77</v>
      </c>
      <c r="I58" s="56">
        <v>209316</v>
      </c>
    </row>
    <row r="59" spans="1:9">
      <c r="A59" s="146">
        <v>10</v>
      </c>
      <c r="B59" s="146">
        <v>750</v>
      </c>
      <c r="C59" s="146">
        <v>75095</v>
      </c>
      <c r="D59" s="149" t="s">
        <v>84</v>
      </c>
      <c r="E59" s="151" t="s">
        <v>80</v>
      </c>
      <c r="F59" s="151">
        <v>2015</v>
      </c>
      <c r="G59" s="154">
        <v>1014693</v>
      </c>
      <c r="H59" s="51" t="s">
        <v>74</v>
      </c>
      <c r="I59" s="52">
        <f>I60+I61+I62</f>
        <v>1014693</v>
      </c>
    </row>
    <row r="60" spans="1:9">
      <c r="A60" s="147"/>
      <c r="B60" s="147"/>
      <c r="C60" s="147"/>
      <c r="D60" s="150"/>
      <c r="E60" s="152"/>
      <c r="F60" s="152"/>
      <c r="G60" s="155"/>
      <c r="H60" s="53" t="s">
        <v>75</v>
      </c>
      <c r="I60" s="54">
        <v>100000</v>
      </c>
    </row>
    <row r="61" spans="1:9" ht="26.25">
      <c r="A61" s="147"/>
      <c r="B61" s="147"/>
      <c r="C61" s="147"/>
      <c r="D61" s="150"/>
      <c r="E61" s="152"/>
      <c r="F61" s="152"/>
      <c r="G61" s="155"/>
      <c r="H61" s="55" t="s">
        <v>76</v>
      </c>
      <c r="I61" s="56">
        <v>914693</v>
      </c>
    </row>
    <row r="62" spans="1:9">
      <c r="A62" s="148"/>
      <c r="B62" s="148"/>
      <c r="C62" s="148"/>
      <c r="D62" s="157"/>
      <c r="E62" s="153"/>
      <c r="F62" s="153"/>
      <c r="G62" s="156"/>
      <c r="H62" s="53" t="s">
        <v>77</v>
      </c>
      <c r="I62" s="56">
        <v>0</v>
      </c>
    </row>
    <row r="63" spans="1:9">
      <c r="A63" s="146">
        <v>11</v>
      </c>
      <c r="B63" s="146">
        <v>754</v>
      </c>
      <c r="C63" s="146">
        <v>75405</v>
      </c>
      <c r="D63" s="149" t="s">
        <v>81</v>
      </c>
      <c r="E63" s="151" t="s">
        <v>85</v>
      </c>
      <c r="F63" s="151">
        <v>2015</v>
      </c>
      <c r="G63" s="154">
        <v>90000</v>
      </c>
      <c r="H63" s="51" t="s">
        <v>74</v>
      </c>
      <c r="I63" s="52">
        <f>I64+I65+I66</f>
        <v>90000</v>
      </c>
    </row>
    <row r="64" spans="1:9">
      <c r="A64" s="147"/>
      <c r="B64" s="147"/>
      <c r="C64" s="147"/>
      <c r="D64" s="150"/>
      <c r="E64" s="152"/>
      <c r="F64" s="152"/>
      <c r="G64" s="155"/>
      <c r="H64" s="53" t="s">
        <v>75</v>
      </c>
      <c r="I64" s="54">
        <v>90000</v>
      </c>
    </row>
    <row r="65" spans="1:9" ht="26.25">
      <c r="A65" s="147"/>
      <c r="B65" s="147"/>
      <c r="C65" s="147"/>
      <c r="D65" s="150"/>
      <c r="E65" s="152"/>
      <c r="F65" s="152"/>
      <c r="G65" s="155"/>
      <c r="H65" s="55" t="s">
        <v>76</v>
      </c>
      <c r="I65" s="56">
        <v>0</v>
      </c>
    </row>
    <row r="66" spans="1:9">
      <c r="A66" s="147"/>
      <c r="B66" s="147"/>
      <c r="C66" s="147"/>
      <c r="D66" s="150"/>
      <c r="E66" s="152"/>
      <c r="F66" s="152"/>
      <c r="G66" s="155"/>
      <c r="H66" s="64" t="s">
        <v>77</v>
      </c>
      <c r="I66" s="65">
        <v>0</v>
      </c>
    </row>
    <row r="67" spans="1:9">
      <c r="A67" s="146">
        <v>12</v>
      </c>
      <c r="B67" s="146">
        <v>754</v>
      </c>
      <c r="C67" s="146">
        <v>75411</v>
      </c>
      <c r="D67" s="149" t="s">
        <v>86</v>
      </c>
      <c r="E67" s="151" t="s">
        <v>87</v>
      </c>
      <c r="F67" s="151">
        <v>2015</v>
      </c>
      <c r="G67" s="154">
        <v>20000</v>
      </c>
      <c r="H67" s="51" t="s">
        <v>74</v>
      </c>
      <c r="I67" s="52">
        <f>I68+I69+I70</f>
        <v>20000</v>
      </c>
    </row>
    <row r="68" spans="1:9">
      <c r="A68" s="147"/>
      <c r="B68" s="147"/>
      <c r="C68" s="147"/>
      <c r="D68" s="150"/>
      <c r="E68" s="152"/>
      <c r="F68" s="152"/>
      <c r="G68" s="155"/>
      <c r="H68" s="53" t="s">
        <v>75</v>
      </c>
      <c r="I68" s="54">
        <v>20000</v>
      </c>
    </row>
    <row r="69" spans="1:9" ht="26.25">
      <c r="A69" s="147"/>
      <c r="B69" s="147"/>
      <c r="C69" s="147"/>
      <c r="D69" s="150"/>
      <c r="E69" s="152"/>
      <c r="F69" s="152"/>
      <c r="G69" s="155"/>
      <c r="H69" s="55" t="s">
        <v>76</v>
      </c>
      <c r="I69" s="56">
        <v>0</v>
      </c>
    </row>
    <row r="70" spans="1:9">
      <c r="A70" s="147"/>
      <c r="B70" s="147"/>
      <c r="C70" s="147"/>
      <c r="D70" s="150"/>
      <c r="E70" s="152"/>
      <c r="F70" s="152"/>
      <c r="G70" s="155"/>
      <c r="H70" s="64" t="s">
        <v>77</v>
      </c>
      <c r="I70" s="65">
        <v>0</v>
      </c>
    </row>
    <row r="71" spans="1:9">
      <c r="A71" s="146">
        <v>13</v>
      </c>
      <c r="B71" s="146">
        <v>754</v>
      </c>
      <c r="C71" s="146">
        <v>75411</v>
      </c>
      <c r="D71" s="149" t="s">
        <v>79</v>
      </c>
      <c r="E71" s="151" t="s">
        <v>87</v>
      </c>
      <c r="F71" s="151">
        <v>2015</v>
      </c>
      <c r="G71" s="154">
        <v>15300</v>
      </c>
      <c r="H71" s="51" t="s">
        <v>74</v>
      </c>
      <c r="I71" s="52">
        <f>I72+I73+I74</f>
        <v>15300</v>
      </c>
    </row>
    <row r="72" spans="1:9">
      <c r="A72" s="147"/>
      <c r="B72" s="147"/>
      <c r="C72" s="147"/>
      <c r="D72" s="150"/>
      <c r="E72" s="152"/>
      <c r="F72" s="152"/>
      <c r="G72" s="155"/>
      <c r="H72" s="53" t="s">
        <v>75</v>
      </c>
      <c r="I72" s="54">
        <v>15300</v>
      </c>
    </row>
    <row r="73" spans="1:9" ht="26.25">
      <c r="A73" s="147"/>
      <c r="B73" s="147"/>
      <c r="C73" s="147"/>
      <c r="D73" s="150"/>
      <c r="E73" s="152"/>
      <c r="F73" s="152"/>
      <c r="G73" s="155"/>
      <c r="H73" s="55" t="s">
        <v>76</v>
      </c>
      <c r="I73" s="56">
        <v>0</v>
      </c>
    </row>
    <row r="74" spans="1:9">
      <c r="A74" s="147"/>
      <c r="B74" s="147"/>
      <c r="C74" s="147"/>
      <c r="D74" s="150"/>
      <c r="E74" s="152"/>
      <c r="F74" s="152"/>
      <c r="G74" s="155"/>
      <c r="H74" s="64" t="s">
        <v>77</v>
      </c>
      <c r="I74" s="65">
        <v>0</v>
      </c>
    </row>
    <row r="75" spans="1:9">
      <c r="A75" s="146">
        <v>14</v>
      </c>
      <c r="B75" s="146">
        <v>801</v>
      </c>
      <c r="C75" s="146">
        <v>80102</v>
      </c>
      <c r="D75" s="149" t="s">
        <v>79</v>
      </c>
      <c r="E75" s="151" t="s">
        <v>88</v>
      </c>
      <c r="F75" s="151">
        <v>2015</v>
      </c>
      <c r="G75" s="154">
        <v>100000</v>
      </c>
      <c r="H75" s="51" t="s">
        <v>74</v>
      </c>
      <c r="I75" s="52">
        <f>I76+I77+I78</f>
        <v>100000</v>
      </c>
    </row>
    <row r="76" spans="1:9">
      <c r="A76" s="147"/>
      <c r="B76" s="147"/>
      <c r="C76" s="147"/>
      <c r="D76" s="150"/>
      <c r="E76" s="152"/>
      <c r="F76" s="152"/>
      <c r="G76" s="155"/>
      <c r="H76" s="53" t="s">
        <v>75</v>
      </c>
      <c r="I76" s="54">
        <v>100000</v>
      </c>
    </row>
    <row r="77" spans="1:9" ht="26.25">
      <c r="A77" s="147"/>
      <c r="B77" s="147"/>
      <c r="C77" s="147"/>
      <c r="D77" s="150"/>
      <c r="E77" s="152"/>
      <c r="F77" s="152"/>
      <c r="G77" s="155"/>
      <c r="H77" s="55" t="s">
        <v>76</v>
      </c>
      <c r="I77" s="56">
        <v>0</v>
      </c>
    </row>
    <row r="78" spans="1:9">
      <c r="A78" s="148"/>
      <c r="B78" s="148"/>
      <c r="C78" s="148"/>
      <c r="D78" s="157"/>
      <c r="E78" s="153"/>
      <c r="F78" s="153"/>
      <c r="G78" s="156"/>
      <c r="H78" s="53" t="s">
        <v>77</v>
      </c>
      <c r="I78" s="56">
        <v>0</v>
      </c>
    </row>
    <row r="79" spans="1:9">
      <c r="A79" s="146">
        <v>15</v>
      </c>
      <c r="B79" s="146">
        <v>801</v>
      </c>
      <c r="C79" s="146">
        <v>80130</v>
      </c>
      <c r="D79" s="149" t="s">
        <v>79</v>
      </c>
      <c r="E79" s="151" t="s">
        <v>89</v>
      </c>
      <c r="F79" s="151">
        <v>2015</v>
      </c>
      <c r="G79" s="154">
        <v>76418</v>
      </c>
      <c r="H79" s="51" t="s">
        <v>74</v>
      </c>
      <c r="I79" s="52">
        <f>I80+I81+I82</f>
        <v>76418</v>
      </c>
    </row>
    <row r="80" spans="1:9">
      <c r="A80" s="147"/>
      <c r="B80" s="147"/>
      <c r="C80" s="147"/>
      <c r="D80" s="150"/>
      <c r="E80" s="152"/>
      <c r="F80" s="152"/>
      <c r="G80" s="155"/>
      <c r="H80" s="53" t="s">
        <v>75</v>
      </c>
      <c r="I80" s="54">
        <v>76418</v>
      </c>
    </row>
    <row r="81" spans="1:9" ht="26.25">
      <c r="A81" s="147"/>
      <c r="B81" s="147"/>
      <c r="C81" s="147"/>
      <c r="D81" s="150"/>
      <c r="E81" s="152"/>
      <c r="F81" s="152"/>
      <c r="G81" s="155"/>
      <c r="H81" s="55" t="s">
        <v>76</v>
      </c>
      <c r="I81" s="56">
        <v>0</v>
      </c>
    </row>
    <row r="82" spans="1:9">
      <c r="A82" s="148"/>
      <c r="B82" s="148"/>
      <c r="C82" s="148"/>
      <c r="D82" s="157"/>
      <c r="E82" s="153"/>
      <c r="F82" s="153"/>
      <c r="G82" s="156"/>
      <c r="H82" s="53" t="s">
        <v>77</v>
      </c>
      <c r="I82" s="56">
        <v>0</v>
      </c>
    </row>
    <row r="83" spans="1:9">
      <c r="A83" s="146">
        <v>16</v>
      </c>
      <c r="B83" s="146">
        <v>801</v>
      </c>
      <c r="C83" s="146">
        <v>80144</v>
      </c>
      <c r="D83" s="149" t="s">
        <v>79</v>
      </c>
      <c r="E83" s="151" t="s">
        <v>89</v>
      </c>
      <c r="F83" s="151">
        <v>2015</v>
      </c>
      <c r="G83" s="154">
        <v>25000</v>
      </c>
      <c r="H83" s="51" t="s">
        <v>74</v>
      </c>
      <c r="I83" s="52">
        <f>I84+I85+I86</f>
        <v>25000</v>
      </c>
    </row>
    <row r="84" spans="1:9">
      <c r="A84" s="147"/>
      <c r="B84" s="147"/>
      <c r="C84" s="147"/>
      <c r="D84" s="150"/>
      <c r="E84" s="152"/>
      <c r="F84" s="152"/>
      <c r="G84" s="155"/>
      <c r="H84" s="53" t="s">
        <v>75</v>
      </c>
      <c r="I84" s="54">
        <v>25000</v>
      </c>
    </row>
    <row r="85" spans="1:9" ht="26.25">
      <c r="A85" s="147"/>
      <c r="B85" s="147"/>
      <c r="C85" s="147"/>
      <c r="D85" s="150"/>
      <c r="E85" s="152"/>
      <c r="F85" s="152"/>
      <c r="G85" s="155"/>
      <c r="H85" s="55" t="s">
        <v>76</v>
      </c>
      <c r="I85" s="56">
        <v>0</v>
      </c>
    </row>
    <row r="86" spans="1:9">
      <c r="A86" s="148"/>
      <c r="B86" s="148"/>
      <c r="C86" s="148"/>
      <c r="D86" s="157"/>
      <c r="E86" s="153"/>
      <c r="F86" s="153"/>
      <c r="G86" s="156"/>
      <c r="H86" s="53" t="s">
        <v>77</v>
      </c>
      <c r="I86" s="56">
        <v>0</v>
      </c>
    </row>
    <row r="87" spans="1:9">
      <c r="A87" s="146">
        <v>17</v>
      </c>
      <c r="B87" s="146">
        <v>801</v>
      </c>
      <c r="C87" s="146">
        <v>80150</v>
      </c>
      <c r="D87" s="149" t="s">
        <v>79</v>
      </c>
      <c r="E87" s="151" t="s">
        <v>89</v>
      </c>
      <c r="F87" s="151">
        <v>2015</v>
      </c>
      <c r="G87" s="154">
        <v>1218</v>
      </c>
      <c r="H87" s="51" t="s">
        <v>74</v>
      </c>
      <c r="I87" s="52">
        <f>I88+I89+I90</f>
        <v>1218</v>
      </c>
    </row>
    <row r="88" spans="1:9">
      <c r="A88" s="147"/>
      <c r="B88" s="147"/>
      <c r="C88" s="147"/>
      <c r="D88" s="150"/>
      <c r="E88" s="152"/>
      <c r="F88" s="152"/>
      <c r="G88" s="155"/>
      <c r="H88" s="53" t="s">
        <v>75</v>
      </c>
      <c r="I88" s="54">
        <v>1218</v>
      </c>
    </row>
    <row r="89" spans="1:9" ht="26.25">
      <c r="A89" s="147"/>
      <c r="B89" s="147"/>
      <c r="C89" s="147"/>
      <c r="D89" s="150"/>
      <c r="E89" s="152"/>
      <c r="F89" s="152"/>
      <c r="G89" s="155"/>
      <c r="H89" s="55" t="s">
        <v>76</v>
      </c>
      <c r="I89" s="56">
        <v>0</v>
      </c>
    </row>
    <row r="90" spans="1:9">
      <c r="A90" s="148"/>
      <c r="B90" s="148"/>
      <c r="C90" s="148"/>
      <c r="D90" s="157"/>
      <c r="E90" s="153"/>
      <c r="F90" s="153"/>
      <c r="G90" s="156"/>
      <c r="H90" s="53" t="s">
        <v>77</v>
      </c>
      <c r="I90" s="56">
        <v>0</v>
      </c>
    </row>
    <row r="91" spans="1:9">
      <c r="A91" s="59"/>
      <c r="B91" s="59"/>
      <c r="C91" s="59"/>
      <c r="D91" s="60"/>
      <c r="E91" s="61"/>
      <c r="F91" s="61"/>
      <c r="G91" s="63"/>
      <c r="H91" s="62"/>
      <c r="I91" s="63"/>
    </row>
    <row r="92" spans="1:9">
      <c r="A92" s="59"/>
      <c r="B92" s="59"/>
      <c r="C92" s="59"/>
      <c r="D92" s="60"/>
      <c r="E92" s="61"/>
      <c r="F92" s="61"/>
      <c r="G92" s="63"/>
      <c r="H92" s="62"/>
      <c r="I92" s="63"/>
    </row>
    <row r="95" spans="1:9">
      <c r="A95" s="43"/>
      <c r="B95" s="43"/>
      <c r="C95" s="43"/>
      <c r="D95" s="43"/>
      <c r="E95" s="43" t="s">
        <v>53</v>
      </c>
      <c r="F95" s="43"/>
      <c r="G95" s="43"/>
      <c r="H95" s="44"/>
      <c r="I95" s="45"/>
    </row>
    <row r="96" spans="1:9">
      <c r="A96" s="46"/>
      <c r="B96" s="46"/>
      <c r="C96" s="46"/>
      <c r="D96" s="46" t="s">
        <v>54</v>
      </c>
      <c r="E96" s="46" t="s">
        <v>55</v>
      </c>
      <c r="F96" s="46" t="s">
        <v>56</v>
      </c>
      <c r="G96" s="46" t="s">
        <v>57</v>
      </c>
      <c r="H96" s="47" t="s">
        <v>58</v>
      </c>
      <c r="I96" s="46" t="s">
        <v>59</v>
      </c>
    </row>
    <row r="97" spans="1:9">
      <c r="A97" s="46" t="s">
        <v>3</v>
      </c>
      <c r="B97" s="46" t="s">
        <v>60</v>
      </c>
      <c r="C97" s="46" t="s">
        <v>61</v>
      </c>
      <c r="D97" s="46" t="s">
        <v>62</v>
      </c>
      <c r="E97" s="46" t="s">
        <v>63</v>
      </c>
      <c r="F97" s="46" t="s">
        <v>64</v>
      </c>
      <c r="G97" s="46" t="s">
        <v>65</v>
      </c>
      <c r="H97" s="47" t="s">
        <v>66</v>
      </c>
      <c r="I97" s="46" t="s">
        <v>67</v>
      </c>
    </row>
    <row r="98" spans="1:9">
      <c r="A98" s="46"/>
      <c r="B98" s="46"/>
      <c r="C98" s="46"/>
      <c r="D98" s="46"/>
      <c r="E98" s="46" t="s">
        <v>68</v>
      </c>
      <c r="F98" s="46"/>
      <c r="G98" s="46" t="s">
        <v>69</v>
      </c>
      <c r="H98" s="47"/>
      <c r="I98" s="46" t="s">
        <v>10</v>
      </c>
    </row>
    <row r="99" spans="1:9">
      <c r="A99" s="48"/>
      <c r="B99" s="48"/>
      <c r="C99" s="48"/>
      <c r="D99" s="48"/>
      <c r="E99" s="48" t="s">
        <v>70</v>
      </c>
      <c r="F99" s="48"/>
      <c r="G99" s="48" t="s">
        <v>71</v>
      </c>
      <c r="H99" s="49"/>
      <c r="I99" s="48"/>
    </row>
    <row r="100" spans="1:9">
      <c r="A100" s="50">
        <v>1</v>
      </c>
      <c r="B100" s="50">
        <v>2</v>
      </c>
      <c r="C100" s="50">
        <v>3</v>
      </c>
      <c r="D100" s="50">
        <v>4</v>
      </c>
      <c r="E100" s="50">
        <v>5</v>
      </c>
      <c r="F100" s="50">
        <v>6</v>
      </c>
      <c r="G100" s="50">
        <v>7</v>
      </c>
      <c r="H100" s="50">
        <v>8</v>
      </c>
      <c r="I100" s="48">
        <v>9</v>
      </c>
    </row>
    <row r="101" spans="1:9">
      <c r="A101" s="147">
        <v>18</v>
      </c>
      <c r="B101" s="147">
        <v>851</v>
      </c>
      <c r="C101" s="147">
        <v>85111</v>
      </c>
      <c r="D101" s="150" t="s">
        <v>90</v>
      </c>
      <c r="E101" s="152" t="s">
        <v>80</v>
      </c>
      <c r="F101" s="152">
        <v>2015</v>
      </c>
      <c r="G101" s="155">
        <f>I101</f>
        <v>261000</v>
      </c>
      <c r="H101" s="57" t="s">
        <v>74</v>
      </c>
      <c r="I101" s="58">
        <f>I102+I103+I104</f>
        <v>261000</v>
      </c>
    </row>
    <row r="102" spans="1:9">
      <c r="A102" s="147"/>
      <c r="B102" s="147"/>
      <c r="C102" s="147"/>
      <c r="D102" s="150"/>
      <c r="E102" s="152"/>
      <c r="F102" s="152"/>
      <c r="G102" s="155"/>
      <c r="H102" s="53" t="s">
        <v>75</v>
      </c>
      <c r="I102" s="54">
        <v>261000</v>
      </c>
    </row>
    <row r="103" spans="1:9" ht="26.25">
      <c r="A103" s="147"/>
      <c r="B103" s="147"/>
      <c r="C103" s="147"/>
      <c r="D103" s="150"/>
      <c r="E103" s="152"/>
      <c r="F103" s="152"/>
      <c r="G103" s="155"/>
      <c r="H103" s="55" t="s">
        <v>76</v>
      </c>
      <c r="I103" s="56">
        <v>0</v>
      </c>
    </row>
    <row r="104" spans="1:9">
      <c r="A104" s="148"/>
      <c r="B104" s="148"/>
      <c r="C104" s="148"/>
      <c r="D104" s="157"/>
      <c r="E104" s="153"/>
      <c r="F104" s="153"/>
      <c r="G104" s="156"/>
      <c r="H104" s="53" t="s">
        <v>77</v>
      </c>
      <c r="I104" s="56">
        <v>0</v>
      </c>
    </row>
    <row r="105" spans="1:9">
      <c r="A105" s="147">
        <v>19</v>
      </c>
      <c r="B105" s="147">
        <v>852</v>
      </c>
      <c r="C105" s="147">
        <v>85202</v>
      </c>
      <c r="D105" s="150" t="s">
        <v>79</v>
      </c>
      <c r="E105" s="152" t="s">
        <v>91</v>
      </c>
      <c r="F105" s="152">
        <v>2015</v>
      </c>
      <c r="G105" s="155">
        <v>47557</v>
      </c>
      <c r="H105" s="57" t="s">
        <v>74</v>
      </c>
      <c r="I105" s="58">
        <f>I106+I107+I108</f>
        <v>47557</v>
      </c>
    </row>
    <row r="106" spans="1:9">
      <c r="A106" s="147"/>
      <c r="B106" s="147"/>
      <c r="C106" s="147"/>
      <c r="D106" s="150"/>
      <c r="E106" s="152"/>
      <c r="F106" s="152"/>
      <c r="G106" s="155"/>
      <c r="H106" s="53" t="s">
        <v>75</v>
      </c>
      <c r="I106" s="54">
        <f>47557</f>
        <v>47557</v>
      </c>
    </row>
    <row r="107" spans="1:9" ht="26.25">
      <c r="A107" s="147"/>
      <c r="B107" s="147"/>
      <c r="C107" s="147"/>
      <c r="D107" s="150"/>
      <c r="E107" s="152"/>
      <c r="F107" s="152"/>
      <c r="G107" s="155"/>
      <c r="H107" s="55" t="s">
        <v>76</v>
      </c>
      <c r="I107" s="56">
        <v>0</v>
      </c>
    </row>
    <row r="108" spans="1:9">
      <c r="A108" s="148"/>
      <c r="B108" s="148"/>
      <c r="C108" s="148"/>
      <c r="D108" s="157"/>
      <c r="E108" s="153"/>
      <c r="F108" s="153"/>
      <c r="G108" s="156"/>
      <c r="H108" s="53" t="s">
        <v>77</v>
      </c>
      <c r="I108" s="56">
        <v>0</v>
      </c>
    </row>
    <row r="109" spans="1:9">
      <c r="A109" s="146">
        <v>20</v>
      </c>
      <c r="B109" s="146">
        <v>854</v>
      </c>
      <c r="C109" s="146">
        <v>85403</v>
      </c>
      <c r="D109" s="149" t="s">
        <v>84</v>
      </c>
      <c r="E109" s="151" t="s">
        <v>88</v>
      </c>
      <c r="F109" s="151">
        <v>2015</v>
      </c>
      <c r="G109" s="154">
        <v>120000</v>
      </c>
      <c r="H109" s="51" t="s">
        <v>74</v>
      </c>
      <c r="I109" s="52">
        <f>I110+I111+I112</f>
        <v>120000</v>
      </c>
    </row>
    <row r="110" spans="1:9">
      <c r="A110" s="147"/>
      <c r="B110" s="147"/>
      <c r="C110" s="147"/>
      <c r="D110" s="150"/>
      <c r="E110" s="152"/>
      <c r="F110" s="152"/>
      <c r="G110" s="155"/>
      <c r="H110" s="53" t="s">
        <v>75</v>
      </c>
      <c r="I110" s="54">
        <v>120000</v>
      </c>
    </row>
    <row r="111" spans="1:9" ht="26.25">
      <c r="A111" s="147"/>
      <c r="B111" s="147"/>
      <c r="C111" s="147"/>
      <c r="D111" s="150"/>
      <c r="E111" s="152"/>
      <c r="F111" s="152"/>
      <c r="G111" s="155"/>
      <c r="H111" s="55" t="s">
        <v>76</v>
      </c>
      <c r="I111" s="56">
        <v>0</v>
      </c>
    </row>
    <row r="112" spans="1:9">
      <c r="A112" s="148"/>
      <c r="B112" s="148"/>
      <c r="C112" s="148"/>
      <c r="D112" s="157"/>
      <c r="E112" s="153"/>
      <c r="F112" s="153"/>
      <c r="G112" s="156"/>
      <c r="H112" s="53" t="s">
        <v>77</v>
      </c>
      <c r="I112" s="56">
        <v>0</v>
      </c>
    </row>
    <row r="113" spans="1:9">
      <c r="A113" s="146">
        <v>21</v>
      </c>
      <c r="B113" s="146">
        <v>854</v>
      </c>
      <c r="C113" s="146">
        <v>85403</v>
      </c>
      <c r="D113" s="149" t="s">
        <v>86</v>
      </c>
      <c r="E113" s="151" t="s">
        <v>88</v>
      </c>
      <c r="F113" s="151">
        <v>2015</v>
      </c>
      <c r="G113" s="154">
        <v>10000</v>
      </c>
      <c r="H113" s="51" t="s">
        <v>74</v>
      </c>
      <c r="I113" s="52">
        <f>I114+I115+I116</f>
        <v>10000</v>
      </c>
    </row>
    <row r="114" spans="1:9">
      <c r="A114" s="147"/>
      <c r="B114" s="147"/>
      <c r="C114" s="147"/>
      <c r="D114" s="150"/>
      <c r="E114" s="152"/>
      <c r="F114" s="152"/>
      <c r="G114" s="155"/>
      <c r="H114" s="53" t="s">
        <v>75</v>
      </c>
      <c r="I114" s="54">
        <v>10000</v>
      </c>
    </row>
    <row r="115" spans="1:9" ht="26.25">
      <c r="A115" s="147"/>
      <c r="B115" s="147"/>
      <c r="C115" s="147"/>
      <c r="D115" s="150"/>
      <c r="E115" s="152"/>
      <c r="F115" s="152"/>
      <c r="G115" s="155"/>
      <c r="H115" s="55" t="s">
        <v>76</v>
      </c>
      <c r="I115" s="56">
        <v>0</v>
      </c>
    </row>
    <row r="116" spans="1:9">
      <c r="A116" s="148"/>
      <c r="B116" s="148"/>
      <c r="C116" s="148"/>
      <c r="D116" s="157"/>
      <c r="E116" s="153"/>
      <c r="F116" s="153"/>
      <c r="G116" s="156"/>
      <c r="H116" s="53" t="s">
        <v>77</v>
      </c>
      <c r="I116" s="56">
        <v>0</v>
      </c>
    </row>
    <row r="117" spans="1:9">
      <c r="A117" s="146">
        <v>22</v>
      </c>
      <c r="B117" s="146">
        <v>854</v>
      </c>
      <c r="C117" s="146">
        <v>85410</v>
      </c>
      <c r="D117" s="149" t="s">
        <v>79</v>
      </c>
      <c r="E117" s="151" t="s">
        <v>89</v>
      </c>
      <c r="F117" s="151">
        <v>2015</v>
      </c>
      <c r="G117" s="154">
        <v>27640</v>
      </c>
      <c r="H117" s="51" t="s">
        <v>74</v>
      </c>
      <c r="I117" s="52">
        <f>I118+I119+I120</f>
        <v>27640</v>
      </c>
    </row>
    <row r="118" spans="1:9">
      <c r="A118" s="147"/>
      <c r="B118" s="147"/>
      <c r="C118" s="147"/>
      <c r="D118" s="150"/>
      <c r="E118" s="152"/>
      <c r="F118" s="152"/>
      <c r="G118" s="155"/>
      <c r="H118" s="53" t="s">
        <v>75</v>
      </c>
      <c r="I118" s="54">
        <v>27640</v>
      </c>
    </row>
    <row r="119" spans="1:9" ht="26.25">
      <c r="A119" s="147"/>
      <c r="B119" s="147"/>
      <c r="C119" s="147"/>
      <c r="D119" s="150"/>
      <c r="E119" s="152"/>
      <c r="F119" s="152"/>
      <c r="G119" s="155"/>
      <c r="H119" s="55" t="s">
        <v>76</v>
      </c>
      <c r="I119" s="56">
        <v>0</v>
      </c>
    </row>
    <row r="120" spans="1:9">
      <c r="A120" s="148"/>
      <c r="B120" s="148"/>
      <c r="C120" s="148"/>
      <c r="D120" s="157"/>
      <c r="E120" s="153"/>
      <c r="F120" s="153"/>
      <c r="G120" s="156"/>
      <c r="H120" s="53" t="s">
        <v>77</v>
      </c>
      <c r="I120" s="56">
        <v>0</v>
      </c>
    </row>
    <row r="121" spans="1:9">
      <c r="A121" s="147">
        <v>23</v>
      </c>
      <c r="B121" s="147">
        <v>926</v>
      </c>
      <c r="C121" s="147">
        <v>92601</v>
      </c>
      <c r="D121" s="150" t="s">
        <v>94</v>
      </c>
      <c r="E121" s="151" t="s">
        <v>89</v>
      </c>
      <c r="F121" s="152">
        <v>2015</v>
      </c>
      <c r="G121" s="155">
        <v>89000</v>
      </c>
      <c r="H121" s="57" t="s">
        <v>74</v>
      </c>
      <c r="I121" s="58">
        <f>I122+I123+I124</f>
        <v>89000</v>
      </c>
    </row>
    <row r="122" spans="1:9">
      <c r="A122" s="147"/>
      <c r="B122" s="147"/>
      <c r="C122" s="147"/>
      <c r="D122" s="150"/>
      <c r="E122" s="152"/>
      <c r="F122" s="152"/>
      <c r="G122" s="155"/>
      <c r="H122" s="53" t="s">
        <v>75</v>
      </c>
      <c r="I122" s="54">
        <v>0</v>
      </c>
    </row>
    <row r="123" spans="1:9" ht="26.25">
      <c r="A123" s="147"/>
      <c r="B123" s="147"/>
      <c r="C123" s="147"/>
      <c r="D123" s="150"/>
      <c r="E123" s="152"/>
      <c r="F123" s="152"/>
      <c r="G123" s="155"/>
      <c r="H123" s="55" t="s">
        <v>76</v>
      </c>
      <c r="I123" s="56">
        <v>0</v>
      </c>
    </row>
    <row r="124" spans="1:9">
      <c r="A124" s="148"/>
      <c r="B124" s="148"/>
      <c r="C124" s="148"/>
      <c r="D124" s="157"/>
      <c r="E124" s="153"/>
      <c r="F124" s="153"/>
      <c r="G124" s="156"/>
      <c r="H124" s="53" t="s">
        <v>77</v>
      </c>
      <c r="I124" s="56">
        <v>89000</v>
      </c>
    </row>
    <row r="125" spans="1:9">
      <c r="A125" s="147">
        <v>24</v>
      </c>
      <c r="B125" s="147">
        <v>926</v>
      </c>
      <c r="C125" s="147">
        <v>92601</v>
      </c>
      <c r="D125" s="150" t="s">
        <v>92</v>
      </c>
      <c r="E125" s="152" t="s">
        <v>80</v>
      </c>
      <c r="F125" s="152">
        <v>2015</v>
      </c>
      <c r="G125" s="155">
        <f>I125</f>
        <v>3739600</v>
      </c>
      <c r="H125" s="57" t="s">
        <v>74</v>
      </c>
      <c r="I125" s="58">
        <f>I126+I127+I128</f>
        <v>3739600</v>
      </c>
    </row>
    <row r="126" spans="1:9">
      <c r="A126" s="147"/>
      <c r="B126" s="147"/>
      <c r="C126" s="147"/>
      <c r="D126" s="150"/>
      <c r="E126" s="152"/>
      <c r="F126" s="152"/>
      <c r="G126" s="155"/>
      <c r="H126" s="53" t="s">
        <v>75</v>
      </c>
      <c r="I126" s="54">
        <f>2517000+222600</f>
        <v>2739600</v>
      </c>
    </row>
    <row r="127" spans="1:9" ht="26.25">
      <c r="A127" s="147"/>
      <c r="B127" s="147"/>
      <c r="C127" s="147"/>
      <c r="D127" s="150"/>
      <c r="E127" s="152"/>
      <c r="F127" s="152"/>
      <c r="G127" s="155"/>
      <c r="H127" s="55" t="s">
        <v>76</v>
      </c>
      <c r="I127" s="56">
        <v>0</v>
      </c>
    </row>
    <row r="128" spans="1:9">
      <c r="A128" s="148"/>
      <c r="B128" s="148"/>
      <c r="C128" s="148"/>
      <c r="D128" s="157"/>
      <c r="E128" s="153"/>
      <c r="F128" s="153"/>
      <c r="G128" s="156"/>
      <c r="H128" s="53" t="s">
        <v>77</v>
      </c>
      <c r="I128" s="56">
        <v>1000000</v>
      </c>
    </row>
    <row r="129" spans="1:9">
      <c r="A129" s="134" t="s">
        <v>93</v>
      </c>
      <c r="B129" s="135"/>
      <c r="C129" s="135"/>
      <c r="D129" s="135"/>
      <c r="E129" s="135"/>
      <c r="F129" s="136"/>
      <c r="G129" s="143">
        <f>G125+G117+G113+G109+G101+G87+G83+G79+G75+G71+G67+G7+G105+G63+G419+G59+G42+G38+G30+G26+G22+G18+G14+G55+G121+G34</f>
        <v>10339001</v>
      </c>
      <c r="H129" s="51" t="s">
        <v>74</v>
      </c>
      <c r="I129" s="52">
        <f>I130+I131+I132</f>
        <v>10339001</v>
      </c>
    </row>
    <row r="130" spans="1:9">
      <c r="A130" s="137"/>
      <c r="B130" s="138"/>
      <c r="C130" s="138"/>
      <c r="D130" s="138"/>
      <c r="E130" s="138"/>
      <c r="F130" s="139"/>
      <c r="G130" s="144"/>
      <c r="H130" s="66" t="s">
        <v>75</v>
      </c>
      <c r="I130" s="67">
        <f>I126+I118+I114+I110+I106+I102+I88+I84+I80+I76+I72+I68+I64+I60+I56+I43+I39+I31+I27+I23+I19+I15+I35</f>
        <v>5709237</v>
      </c>
    </row>
    <row r="131" spans="1:9" ht="27">
      <c r="A131" s="137"/>
      <c r="B131" s="138"/>
      <c r="C131" s="138"/>
      <c r="D131" s="138"/>
      <c r="E131" s="138"/>
      <c r="F131" s="139"/>
      <c r="G131" s="144"/>
      <c r="H131" s="68" t="s">
        <v>76</v>
      </c>
      <c r="I131" s="67">
        <f>I127+I119+I115+I111+I107+I103+I89+I85+I81+I77+I73+I69+I65+I61+I57+I44+I40+I32+I28+I24+I20+I16</f>
        <v>2107888</v>
      </c>
    </row>
    <row r="132" spans="1:9">
      <c r="A132" s="140"/>
      <c r="B132" s="141"/>
      <c r="C132" s="141"/>
      <c r="D132" s="141"/>
      <c r="E132" s="141"/>
      <c r="F132" s="142"/>
      <c r="G132" s="145"/>
      <c r="H132" s="66" t="s">
        <v>77</v>
      </c>
      <c r="I132" s="67">
        <f>I128+I120+I116+I112+I108+I104+I90+I86+I82+I78+I74+I70+I66+I62+I58+I45+I41+I33+I29+I25+I21+I17+I124</f>
        <v>2521876</v>
      </c>
    </row>
    <row r="133" spans="1:9">
      <c r="A133" s="69"/>
      <c r="B133" s="69"/>
      <c r="C133" s="69"/>
      <c r="D133" s="69"/>
      <c r="E133" s="69"/>
      <c r="F133" s="69"/>
      <c r="G133" s="69"/>
      <c r="H133" s="69"/>
      <c r="I133" s="69"/>
    </row>
    <row r="134" spans="1:9">
      <c r="A134" s="69"/>
      <c r="B134" s="69"/>
      <c r="C134" s="69"/>
      <c r="D134" s="69"/>
      <c r="E134" s="69"/>
      <c r="F134" s="69"/>
      <c r="G134" s="69"/>
      <c r="H134" s="69"/>
      <c r="I134" s="69"/>
    </row>
    <row r="135" spans="1:9">
      <c r="A135" s="69"/>
      <c r="B135" s="69"/>
      <c r="C135" s="69"/>
      <c r="D135" s="69"/>
      <c r="E135" s="69"/>
      <c r="F135" s="69"/>
      <c r="G135" s="69"/>
      <c r="H135" s="69"/>
      <c r="I135" s="69"/>
    </row>
    <row r="136" spans="1:9">
      <c r="A136" s="69"/>
      <c r="B136" s="69"/>
      <c r="C136" s="69"/>
      <c r="D136" s="69"/>
      <c r="E136" s="69"/>
      <c r="F136" s="69"/>
      <c r="G136" s="69"/>
      <c r="H136" s="69"/>
      <c r="I136" s="69"/>
    </row>
    <row r="137" spans="1:9">
      <c r="A137" s="69"/>
      <c r="B137" s="69"/>
      <c r="C137" s="69"/>
      <c r="D137" s="69"/>
      <c r="E137" s="69"/>
      <c r="F137" s="69"/>
      <c r="G137" s="69"/>
      <c r="H137" s="69"/>
      <c r="I137" s="69"/>
    </row>
    <row r="138" spans="1:9">
      <c r="A138" s="69"/>
      <c r="B138" s="69"/>
      <c r="C138" s="69"/>
      <c r="D138" s="69"/>
      <c r="E138" s="69"/>
      <c r="F138" s="69"/>
      <c r="G138" s="69"/>
      <c r="H138" s="69"/>
      <c r="I138" s="69"/>
    </row>
    <row r="139" spans="1:9">
      <c r="A139" s="69"/>
      <c r="B139" s="69"/>
      <c r="C139" s="69"/>
      <c r="D139" s="69"/>
      <c r="E139" s="69"/>
      <c r="F139" s="69"/>
      <c r="G139" s="69"/>
      <c r="H139" s="69"/>
      <c r="I139" s="69"/>
    </row>
    <row r="140" spans="1:9">
      <c r="A140" s="69"/>
      <c r="B140" s="69"/>
      <c r="C140" s="69"/>
      <c r="D140" s="69"/>
      <c r="E140" s="69"/>
      <c r="F140" s="69"/>
      <c r="G140" s="69"/>
      <c r="H140" s="69"/>
      <c r="I140" s="69"/>
    </row>
    <row r="141" spans="1:9">
      <c r="A141" s="69"/>
      <c r="B141" s="69"/>
      <c r="C141" s="69"/>
      <c r="D141" s="69"/>
      <c r="E141" s="69"/>
      <c r="F141" s="69"/>
      <c r="G141" s="69"/>
      <c r="H141" s="69"/>
      <c r="I141" s="69"/>
    </row>
    <row r="142" spans="1:9">
      <c r="A142" s="69"/>
      <c r="B142" s="69"/>
      <c r="C142" s="69"/>
      <c r="D142" s="69"/>
      <c r="E142" s="69"/>
      <c r="F142" s="69"/>
      <c r="G142" s="69"/>
      <c r="H142" s="69"/>
      <c r="I142" s="69"/>
    </row>
    <row r="143" spans="1:9">
      <c r="A143" s="69"/>
      <c r="B143" s="69"/>
      <c r="C143" s="69"/>
      <c r="D143" s="69"/>
      <c r="E143" s="69"/>
      <c r="F143" s="69"/>
      <c r="G143" s="69"/>
      <c r="H143" s="69"/>
      <c r="I143" s="69"/>
    </row>
    <row r="144" spans="1:9">
      <c r="A144" s="69"/>
      <c r="B144" s="69"/>
      <c r="C144" s="69"/>
      <c r="D144" s="69"/>
      <c r="E144" s="69"/>
      <c r="F144" s="69"/>
      <c r="G144" s="69"/>
      <c r="H144" s="69"/>
      <c r="I144" s="69"/>
    </row>
    <row r="145" spans="1:9">
      <c r="A145" s="69"/>
      <c r="B145" s="69"/>
      <c r="C145" s="69"/>
      <c r="D145" s="69"/>
      <c r="E145" s="69"/>
      <c r="F145" s="69"/>
      <c r="G145" s="69"/>
      <c r="H145" s="69"/>
      <c r="I145" s="69"/>
    </row>
    <row r="146" spans="1:9">
      <c r="A146" s="69"/>
      <c r="B146" s="69"/>
      <c r="C146" s="69"/>
      <c r="D146" s="69"/>
      <c r="E146" s="69"/>
      <c r="F146" s="69"/>
      <c r="G146" s="69"/>
      <c r="H146" s="69"/>
      <c r="I146" s="69"/>
    </row>
    <row r="147" spans="1:9">
      <c r="A147" s="69"/>
      <c r="B147" s="69"/>
      <c r="C147" s="69"/>
      <c r="D147" s="69"/>
      <c r="E147" s="69"/>
      <c r="F147" s="69"/>
      <c r="G147" s="69"/>
      <c r="H147" s="69"/>
      <c r="I147" s="69"/>
    </row>
    <row r="148" spans="1:9">
      <c r="A148" s="69"/>
      <c r="B148" s="69"/>
      <c r="C148" s="69"/>
      <c r="D148" s="69"/>
      <c r="E148" s="69"/>
      <c r="F148" s="69"/>
      <c r="G148" s="69"/>
      <c r="H148" s="69"/>
      <c r="I148" s="69"/>
    </row>
    <row r="149" spans="1:9">
      <c r="A149" s="69"/>
      <c r="B149" s="69"/>
      <c r="C149" s="69"/>
      <c r="D149" s="69"/>
      <c r="E149" s="69"/>
      <c r="F149" s="69"/>
      <c r="G149" s="69"/>
      <c r="H149" s="69"/>
      <c r="I149" s="69"/>
    </row>
    <row r="150" spans="1:9">
      <c r="A150" s="69"/>
      <c r="B150" s="69"/>
      <c r="C150" s="69"/>
      <c r="D150" s="69"/>
      <c r="E150" s="69"/>
      <c r="F150" s="69"/>
      <c r="G150" s="69"/>
      <c r="H150" s="69"/>
      <c r="I150" s="69"/>
    </row>
    <row r="151" spans="1:9">
      <c r="A151" s="69"/>
      <c r="B151" s="69"/>
      <c r="C151" s="69"/>
      <c r="D151" s="69"/>
      <c r="E151" s="69"/>
      <c r="F151" s="69"/>
      <c r="G151" s="69"/>
      <c r="H151" s="69"/>
      <c r="I151" s="69"/>
    </row>
    <row r="152" spans="1:9">
      <c r="A152" s="69"/>
      <c r="B152" s="69"/>
      <c r="C152" s="69"/>
      <c r="D152" s="69"/>
      <c r="E152" s="69"/>
      <c r="F152" s="69"/>
      <c r="G152" s="69"/>
      <c r="H152" s="69"/>
      <c r="I152" s="69"/>
    </row>
    <row r="153" spans="1:9">
      <c r="A153" s="69"/>
      <c r="B153" s="69"/>
      <c r="C153" s="69"/>
      <c r="D153" s="69"/>
      <c r="E153" s="69"/>
      <c r="F153" s="69"/>
      <c r="G153" s="69"/>
      <c r="H153" s="69"/>
      <c r="I153" s="69"/>
    </row>
    <row r="154" spans="1:9">
      <c r="A154" s="69"/>
      <c r="B154" s="69"/>
      <c r="C154" s="69"/>
      <c r="D154" s="69"/>
      <c r="E154" s="69"/>
      <c r="F154" s="69"/>
      <c r="G154" s="69"/>
      <c r="H154" s="69"/>
      <c r="I154" s="69"/>
    </row>
    <row r="155" spans="1:9">
      <c r="A155" s="69"/>
      <c r="B155" s="69"/>
      <c r="C155" s="69"/>
      <c r="D155" s="69"/>
      <c r="E155" s="69"/>
      <c r="F155" s="69"/>
      <c r="G155" s="69"/>
      <c r="H155" s="69"/>
      <c r="I155" s="69"/>
    </row>
    <row r="156" spans="1:9">
      <c r="A156" s="69"/>
      <c r="B156" s="69"/>
      <c r="C156" s="69"/>
      <c r="D156" s="69"/>
      <c r="E156" s="69"/>
      <c r="F156" s="69"/>
      <c r="G156" s="69"/>
      <c r="H156" s="69"/>
      <c r="I156" s="69"/>
    </row>
    <row r="157" spans="1:9">
      <c r="A157" s="69"/>
      <c r="B157" s="69"/>
      <c r="C157" s="69"/>
      <c r="D157" s="69"/>
      <c r="E157" s="69"/>
      <c r="F157" s="69"/>
      <c r="G157" s="69"/>
      <c r="H157" s="69"/>
      <c r="I157" s="69"/>
    </row>
    <row r="158" spans="1:9">
      <c r="A158" s="69"/>
      <c r="B158" s="69"/>
      <c r="C158" s="69"/>
      <c r="D158" s="69"/>
      <c r="E158" s="69"/>
      <c r="F158" s="69"/>
      <c r="G158" s="69"/>
      <c r="H158" s="69"/>
      <c r="I158" s="69"/>
    </row>
    <row r="159" spans="1:9">
      <c r="A159" s="69"/>
      <c r="B159" s="69"/>
      <c r="C159" s="69"/>
      <c r="D159" s="69"/>
      <c r="E159" s="69"/>
      <c r="F159" s="69"/>
      <c r="G159" s="69"/>
      <c r="H159" s="69"/>
      <c r="I159" s="69"/>
    </row>
    <row r="160" spans="1:9">
      <c r="A160" s="69"/>
      <c r="B160" s="69"/>
      <c r="C160" s="69"/>
      <c r="D160" s="69"/>
      <c r="E160" s="69"/>
      <c r="F160" s="69"/>
      <c r="G160" s="69"/>
      <c r="H160" s="69"/>
      <c r="I160" s="69"/>
    </row>
    <row r="161" spans="1:9">
      <c r="A161" s="69"/>
      <c r="B161" s="69"/>
      <c r="C161" s="69"/>
      <c r="D161" s="69"/>
      <c r="E161" s="69"/>
      <c r="F161" s="69"/>
      <c r="G161" s="69"/>
      <c r="H161" s="69"/>
      <c r="I161" s="69"/>
    </row>
    <row r="162" spans="1:9">
      <c r="A162" s="69"/>
      <c r="B162" s="69"/>
      <c r="C162" s="69"/>
      <c r="D162" s="69"/>
      <c r="E162" s="69"/>
      <c r="F162" s="69"/>
      <c r="G162" s="69"/>
      <c r="H162" s="69"/>
      <c r="I162" s="69"/>
    </row>
    <row r="163" spans="1:9">
      <c r="A163" s="69"/>
      <c r="B163" s="69"/>
      <c r="C163" s="69"/>
      <c r="D163" s="69"/>
      <c r="E163" s="69"/>
      <c r="F163" s="69"/>
      <c r="G163" s="69"/>
      <c r="H163" s="69"/>
      <c r="I163" s="69"/>
    </row>
    <row r="164" spans="1:9">
      <c r="A164" s="69"/>
      <c r="B164" s="69"/>
      <c r="C164" s="69"/>
      <c r="D164" s="69"/>
      <c r="E164" s="69"/>
      <c r="F164" s="69"/>
      <c r="G164" s="69"/>
      <c r="H164" s="69"/>
      <c r="I164" s="69"/>
    </row>
    <row r="165" spans="1:9">
      <c r="A165" s="69"/>
      <c r="B165" s="69"/>
      <c r="C165" s="69"/>
      <c r="D165" s="69"/>
      <c r="E165" s="69"/>
      <c r="F165" s="69"/>
      <c r="G165" s="69"/>
      <c r="H165" s="69"/>
      <c r="I165" s="69"/>
    </row>
    <row r="166" spans="1:9">
      <c r="A166" s="69"/>
      <c r="B166" s="69"/>
      <c r="C166" s="69"/>
      <c r="D166" s="69"/>
      <c r="E166" s="69"/>
      <c r="F166" s="69"/>
      <c r="G166" s="69"/>
      <c r="H166" s="69"/>
      <c r="I166" s="69"/>
    </row>
    <row r="167" spans="1:9">
      <c r="A167" s="69"/>
      <c r="B167" s="69"/>
      <c r="C167" s="69"/>
      <c r="D167" s="69"/>
      <c r="E167" s="69"/>
      <c r="F167" s="69"/>
      <c r="G167" s="69"/>
      <c r="H167" s="69"/>
      <c r="I167" s="69"/>
    </row>
    <row r="168" spans="1:9">
      <c r="A168" s="69"/>
      <c r="B168" s="69"/>
      <c r="C168" s="69"/>
      <c r="D168" s="69"/>
      <c r="E168" s="69"/>
      <c r="F168" s="69"/>
      <c r="G168" s="69"/>
      <c r="H168" s="69"/>
      <c r="I168" s="69"/>
    </row>
    <row r="169" spans="1:9">
      <c r="A169" s="69"/>
      <c r="B169" s="69"/>
      <c r="C169" s="69"/>
      <c r="D169" s="69"/>
      <c r="E169" s="69"/>
      <c r="F169" s="69"/>
      <c r="G169" s="69"/>
      <c r="H169" s="69"/>
      <c r="I169" s="69"/>
    </row>
    <row r="170" spans="1:9">
      <c r="A170" s="69"/>
      <c r="B170" s="69"/>
      <c r="C170" s="69"/>
      <c r="D170" s="69"/>
      <c r="E170" s="69"/>
      <c r="F170" s="69"/>
      <c r="G170" s="69"/>
      <c r="H170" s="69"/>
      <c r="I170" s="69"/>
    </row>
    <row r="171" spans="1:9">
      <c r="A171" s="69"/>
      <c r="B171" s="69"/>
      <c r="C171" s="69"/>
      <c r="D171" s="69"/>
      <c r="E171" s="69"/>
      <c r="F171" s="69"/>
      <c r="G171" s="69"/>
      <c r="H171" s="69"/>
      <c r="I171" s="69"/>
    </row>
    <row r="172" spans="1:9">
      <c r="A172" s="69"/>
      <c r="B172" s="69"/>
      <c r="C172" s="69"/>
      <c r="D172" s="69"/>
      <c r="E172" s="69"/>
      <c r="F172" s="69"/>
      <c r="G172" s="69"/>
      <c r="H172" s="69"/>
      <c r="I172" s="69"/>
    </row>
    <row r="173" spans="1:9">
      <c r="A173" s="69"/>
      <c r="B173" s="69"/>
      <c r="C173" s="69"/>
      <c r="D173" s="69"/>
      <c r="E173" s="69"/>
      <c r="F173" s="69"/>
      <c r="G173" s="69"/>
      <c r="H173" s="69"/>
      <c r="I173" s="69"/>
    </row>
    <row r="174" spans="1:9">
      <c r="A174" s="69"/>
      <c r="B174" s="69"/>
      <c r="C174" s="69"/>
      <c r="D174" s="69"/>
      <c r="E174" s="69"/>
      <c r="F174" s="69"/>
      <c r="G174" s="69"/>
      <c r="H174" s="69"/>
      <c r="I174" s="69"/>
    </row>
    <row r="175" spans="1:9">
      <c r="A175" s="69"/>
      <c r="B175" s="69"/>
      <c r="C175" s="69"/>
      <c r="D175" s="69"/>
      <c r="E175" s="69"/>
      <c r="F175" s="69"/>
      <c r="G175" s="69"/>
      <c r="H175" s="69"/>
      <c r="I175" s="69"/>
    </row>
    <row r="176" spans="1:9">
      <c r="A176" s="69"/>
      <c r="B176" s="69"/>
      <c r="C176" s="69"/>
      <c r="D176" s="69"/>
      <c r="E176" s="69"/>
      <c r="F176" s="69"/>
      <c r="G176" s="69"/>
      <c r="H176" s="69"/>
      <c r="I176" s="69"/>
    </row>
    <row r="177" spans="1:9">
      <c r="A177" s="69"/>
      <c r="B177" s="69"/>
      <c r="C177" s="69"/>
      <c r="D177" s="69"/>
      <c r="E177" s="69"/>
      <c r="F177" s="69"/>
      <c r="G177" s="69"/>
      <c r="H177" s="69"/>
      <c r="I177" s="69"/>
    </row>
  </sheetData>
  <mergeCells count="173">
    <mergeCell ref="G1:I1"/>
    <mergeCell ref="G2:I2"/>
    <mergeCell ref="G3:I3"/>
    <mergeCell ref="A14:A17"/>
    <mergeCell ref="B14:B17"/>
    <mergeCell ref="C14:C17"/>
    <mergeCell ref="D14:D17"/>
    <mergeCell ref="E14:E17"/>
    <mergeCell ref="F14:F17"/>
    <mergeCell ref="G14:G17"/>
    <mergeCell ref="G18:G21"/>
    <mergeCell ref="A22:A25"/>
    <mergeCell ref="B22:B25"/>
    <mergeCell ref="C22:C25"/>
    <mergeCell ref="D22:D25"/>
    <mergeCell ref="E22:E25"/>
    <mergeCell ref="F22:F25"/>
    <mergeCell ref="G22:G25"/>
    <mergeCell ref="A18:A21"/>
    <mergeCell ref="B18:B21"/>
    <mergeCell ref="C18:C21"/>
    <mergeCell ref="D18:D21"/>
    <mergeCell ref="E18:E21"/>
    <mergeCell ref="F18:F21"/>
    <mergeCell ref="G26:G29"/>
    <mergeCell ref="A30:A33"/>
    <mergeCell ref="B30:B33"/>
    <mergeCell ref="C30:C33"/>
    <mergeCell ref="D30:D33"/>
    <mergeCell ref="E30:E33"/>
    <mergeCell ref="F30:F33"/>
    <mergeCell ref="G30:G33"/>
    <mergeCell ref="A26:A29"/>
    <mergeCell ref="B26:B29"/>
    <mergeCell ref="C26:C29"/>
    <mergeCell ref="D26:D29"/>
    <mergeCell ref="E26:E29"/>
    <mergeCell ref="F26:F29"/>
    <mergeCell ref="G38:G41"/>
    <mergeCell ref="A42:A45"/>
    <mergeCell ref="B42:B45"/>
    <mergeCell ref="C42:C45"/>
    <mergeCell ref="D42:D45"/>
    <mergeCell ref="E42:E45"/>
    <mergeCell ref="F42:F45"/>
    <mergeCell ref="G42:G45"/>
    <mergeCell ref="A38:A41"/>
    <mergeCell ref="B38:B41"/>
    <mergeCell ref="C38:C41"/>
    <mergeCell ref="D38:D41"/>
    <mergeCell ref="E38:E41"/>
    <mergeCell ref="F38:F41"/>
    <mergeCell ref="G55:G58"/>
    <mergeCell ref="A59:A62"/>
    <mergeCell ref="B59:B62"/>
    <mergeCell ref="C59:C62"/>
    <mergeCell ref="D59:D62"/>
    <mergeCell ref="E59:E62"/>
    <mergeCell ref="F59:F62"/>
    <mergeCell ref="G59:G62"/>
    <mergeCell ref="A55:A58"/>
    <mergeCell ref="B55:B58"/>
    <mergeCell ref="C55:C58"/>
    <mergeCell ref="D55:D58"/>
    <mergeCell ref="E55:E58"/>
    <mergeCell ref="F55:F58"/>
    <mergeCell ref="G63:G66"/>
    <mergeCell ref="A67:A70"/>
    <mergeCell ref="B67:B70"/>
    <mergeCell ref="C67:C70"/>
    <mergeCell ref="D67:D70"/>
    <mergeCell ref="E67:E70"/>
    <mergeCell ref="F67:F70"/>
    <mergeCell ref="G67:G70"/>
    <mergeCell ref="A63:A66"/>
    <mergeCell ref="B63:B66"/>
    <mergeCell ref="C63:C66"/>
    <mergeCell ref="D63:D66"/>
    <mergeCell ref="E63:E66"/>
    <mergeCell ref="F63:F66"/>
    <mergeCell ref="G71:G74"/>
    <mergeCell ref="A75:A78"/>
    <mergeCell ref="B75:B78"/>
    <mergeCell ref="C75:C78"/>
    <mergeCell ref="D75:D78"/>
    <mergeCell ref="E75:E78"/>
    <mergeCell ref="F75:F78"/>
    <mergeCell ref="G75:G78"/>
    <mergeCell ref="A71:A74"/>
    <mergeCell ref="B71:B74"/>
    <mergeCell ref="C71:C74"/>
    <mergeCell ref="D71:D74"/>
    <mergeCell ref="E71:E74"/>
    <mergeCell ref="F71:F74"/>
    <mergeCell ref="G79:G82"/>
    <mergeCell ref="A83:A86"/>
    <mergeCell ref="B83:B86"/>
    <mergeCell ref="C83:C86"/>
    <mergeCell ref="D83:D86"/>
    <mergeCell ref="E83:E86"/>
    <mergeCell ref="F83:F86"/>
    <mergeCell ref="G83:G86"/>
    <mergeCell ref="A79:A82"/>
    <mergeCell ref="B79:B82"/>
    <mergeCell ref="C79:C82"/>
    <mergeCell ref="D79:D82"/>
    <mergeCell ref="E79:E82"/>
    <mergeCell ref="F79:F82"/>
    <mergeCell ref="G87:G90"/>
    <mergeCell ref="A101:A104"/>
    <mergeCell ref="B101:B104"/>
    <mergeCell ref="C101:C104"/>
    <mergeCell ref="D101:D104"/>
    <mergeCell ref="E101:E104"/>
    <mergeCell ref="F101:F104"/>
    <mergeCell ref="G101:G104"/>
    <mergeCell ref="A87:A90"/>
    <mergeCell ref="B87:B90"/>
    <mergeCell ref="C87:C90"/>
    <mergeCell ref="D87:D90"/>
    <mergeCell ref="E87:E90"/>
    <mergeCell ref="F87:F90"/>
    <mergeCell ref="G105:G108"/>
    <mergeCell ref="A109:A112"/>
    <mergeCell ref="B109:B112"/>
    <mergeCell ref="C109:C112"/>
    <mergeCell ref="D109:D112"/>
    <mergeCell ref="E109:E112"/>
    <mergeCell ref="F109:F112"/>
    <mergeCell ref="G109:G112"/>
    <mergeCell ref="A105:A108"/>
    <mergeCell ref="B105:B108"/>
    <mergeCell ref="C105:C108"/>
    <mergeCell ref="D105:D108"/>
    <mergeCell ref="E105:E108"/>
    <mergeCell ref="F105:F108"/>
    <mergeCell ref="A117:A120"/>
    <mergeCell ref="B117:B120"/>
    <mergeCell ref="C117:C120"/>
    <mergeCell ref="D117:D120"/>
    <mergeCell ref="E117:E120"/>
    <mergeCell ref="F117:F120"/>
    <mergeCell ref="G117:G120"/>
    <mergeCell ref="A113:A116"/>
    <mergeCell ref="B113:B116"/>
    <mergeCell ref="C113:C116"/>
    <mergeCell ref="D113:D116"/>
    <mergeCell ref="E113:E116"/>
    <mergeCell ref="F113:F116"/>
    <mergeCell ref="A129:F132"/>
    <mergeCell ref="G129:G132"/>
    <mergeCell ref="A34:A37"/>
    <mergeCell ref="B34:B37"/>
    <mergeCell ref="C34:C37"/>
    <mergeCell ref="D34:D37"/>
    <mergeCell ref="E34:E37"/>
    <mergeCell ref="F34:F37"/>
    <mergeCell ref="G34:G37"/>
    <mergeCell ref="G121:G124"/>
    <mergeCell ref="A125:A128"/>
    <mergeCell ref="B125:B128"/>
    <mergeCell ref="C125:C128"/>
    <mergeCell ref="D125:D128"/>
    <mergeCell ref="E125:E128"/>
    <mergeCell ref="F125:F128"/>
    <mergeCell ref="G125:G128"/>
    <mergeCell ref="A121:A124"/>
    <mergeCell ref="B121:B124"/>
    <mergeCell ref="C121:C124"/>
    <mergeCell ref="D121:D124"/>
    <mergeCell ref="E121:E124"/>
    <mergeCell ref="F121:F124"/>
    <mergeCell ref="G113:G116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załacznik nr 1,2,3</vt:lpstr>
      <vt:lpstr>załącznik nr 4</vt:lpstr>
      <vt:lpstr>załącznik nr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Biuro Rady</cp:lastModifiedBy>
  <cp:lastPrinted>2015-10-30T12:07:44Z</cp:lastPrinted>
  <dcterms:created xsi:type="dcterms:W3CDTF">2015-10-21T12:50:21Z</dcterms:created>
  <dcterms:modified xsi:type="dcterms:W3CDTF">2015-10-30T12:07:54Z</dcterms:modified>
</cp:coreProperties>
</file>