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09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2" i="1" l="1"/>
  <c r="E372" i="1"/>
  <c r="F84" i="1"/>
  <c r="E84" i="1"/>
  <c r="F250" i="1" l="1"/>
  <c r="F249" i="1" s="1"/>
  <c r="F248" i="1" s="1"/>
  <c r="E250" i="1"/>
  <c r="E249" i="1" s="1"/>
  <c r="E248" i="1" s="1"/>
  <c r="F233" i="1"/>
  <c r="F232" i="1" s="1"/>
  <c r="E233" i="1"/>
  <c r="E232" i="1" s="1"/>
  <c r="E373" i="1" l="1"/>
  <c r="E355" i="1"/>
  <c r="E354" i="1" s="1"/>
  <c r="E353" i="1" s="1"/>
  <c r="F355" i="1"/>
  <c r="F354" i="1" s="1"/>
  <c r="F353" i="1" s="1"/>
  <c r="E320" i="1" l="1"/>
  <c r="F328" i="1"/>
  <c r="E328" i="1"/>
  <c r="F290" i="1"/>
  <c r="F334" i="1"/>
  <c r="E334" i="1"/>
  <c r="E333" i="1" s="1"/>
  <c r="F320" i="1"/>
  <c r="F306" i="1"/>
  <c r="E306" i="1"/>
  <c r="E284" i="1"/>
  <c r="E283" i="1" s="1"/>
  <c r="F261" i="1"/>
  <c r="F260" i="1" s="1"/>
  <c r="E261" i="1"/>
  <c r="E260" i="1" s="1"/>
  <c r="F227" i="1"/>
  <c r="F226" i="1" s="1"/>
  <c r="F225" i="1" s="1"/>
  <c r="E227" i="1"/>
  <c r="E226" i="1" s="1"/>
  <c r="E225" i="1" s="1"/>
  <c r="F218" i="1"/>
  <c r="E218" i="1"/>
  <c r="F203" i="1"/>
  <c r="F202" i="1" s="1"/>
  <c r="E203" i="1"/>
  <c r="E202" i="1" s="1"/>
  <c r="F196" i="1"/>
  <c r="F195" i="1" s="1"/>
  <c r="E196" i="1"/>
  <c r="E195" i="1" s="1"/>
  <c r="E181" i="1"/>
  <c r="F181" i="1"/>
  <c r="F215" i="1"/>
  <c r="F146" i="1"/>
  <c r="F143" i="1" s="1"/>
  <c r="E146" i="1"/>
  <c r="E143" i="1" s="1"/>
  <c r="F164" i="1"/>
  <c r="E164" i="1"/>
  <c r="F132" i="1"/>
  <c r="E132" i="1"/>
  <c r="F124" i="1"/>
  <c r="F123" i="1" s="1"/>
  <c r="E124" i="1"/>
  <c r="E123" i="1" s="1"/>
  <c r="F110" i="1"/>
  <c r="F109" i="1" s="1"/>
  <c r="E110" i="1"/>
  <c r="E109" i="1" s="1"/>
  <c r="F91" i="1"/>
  <c r="F90" i="1" s="1"/>
  <c r="F89" i="1" s="1"/>
  <c r="E91" i="1"/>
  <c r="E90" i="1" s="1"/>
  <c r="E89" i="1" s="1"/>
  <c r="F333" i="1" l="1"/>
  <c r="F305" i="1"/>
  <c r="E305" i="1"/>
  <c r="E163" i="1"/>
  <c r="F163" i="1"/>
  <c r="F289" i="1"/>
  <c r="E290" i="1"/>
  <c r="E289" i="1" s="1"/>
  <c r="F259" i="1" l="1"/>
  <c r="E259" i="1"/>
  <c r="F131" i="1"/>
  <c r="F108" i="1" s="1"/>
  <c r="E131" i="1"/>
  <c r="E108" i="1" s="1"/>
  <c r="F78" i="1"/>
  <c r="F77" i="1" s="1"/>
  <c r="E78" i="1"/>
  <c r="E77" i="1" s="1"/>
  <c r="E43" i="1"/>
  <c r="E48" i="1" s="1"/>
  <c r="E8" i="1"/>
  <c r="F16" i="1" l="1"/>
</calcChain>
</file>

<file path=xl/sharedStrings.xml><?xml version="1.0" encoding="utf-8"?>
<sst xmlns="http://schemas.openxmlformats.org/spreadsheetml/2006/main" count="359" uniqueCount="111">
  <si>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</si>
  <si>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</si>
  <si>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</si>
  <si>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</si>
  <si>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</si>
  <si>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</si>
  <si>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 Świdwińskiego </t>
  </si>
  <si>
    <t>Załącznik Nr  1  do Uchwały</t>
  </si>
  <si>
    <t xml:space="preserve">PRZENIESIENIE PLANOWANYCH WYDATKÓW </t>
  </si>
  <si>
    <t xml:space="preserve">DOCHODY </t>
  </si>
  <si>
    <t>Załącznik Nr  2  do Uchwały</t>
  </si>
  <si>
    <t xml:space="preserve">WYDATKI </t>
  </si>
  <si>
    <t>Załącznik Nr  3  do Uchwały</t>
  </si>
  <si>
    <t xml:space="preserve">Zakup materiałów i wyposażenia </t>
  </si>
  <si>
    <t xml:space="preserve">Zakup usług remontowych </t>
  </si>
  <si>
    <t xml:space="preserve">Opłaty z tytułu zakupu usług telekomunikacyjnych </t>
  </si>
  <si>
    <t xml:space="preserve">Zakup usług pozostałych </t>
  </si>
  <si>
    <t xml:space="preserve">Podróże służbowe krajowe </t>
  </si>
  <si>
    <t xml:space="preserve">Składki na Fundusz Pracy </t>
  </si>
  <si>
    <t xml:space="preserve">OŚWIATA I WYCHOWANIE </t>
  </si>
  <si>
    <t xml:space="preserve">Szkoły zawodowe </t>
  </si>
  <si>
    <t xml:space="preserve">Wynagrodzenia osobowe pracowników </t>
  </si>
  <si>
    <t xml:space="preserve">Składki na ubezpieczenia społeczne </t>
  </si>
  <si>
    <t xml:space="preserve">Pozostała działalność </t>
  </si>
  <si>
    <t xml:space="preserve">Szkolenia pracowników niebędących członkami służby cywilnej </t>
  </si>
  <si>
    <t xml:space="preserve">EDUKACYJNA OPIEKA WYCHOWAWCZA </t>
  </si>
  <si>
    <t xml:space="preserve">Wynagrodzenia bezosobowe </t>
  </si>
  <si>
    <t xml:space="preserve">Różne opłaty i składki </t>
  </si>
  <si>
    <t>Odpisy na ZFŚS</t>
  </si>
  <si>
    <t xml:space="preserve">Zakup środków dydaktycznych i książek </t>
  </si>
  <si>
    <t xml:space="preserve">Razem dochody </t>
  </si>
  <si>
    <t xml:space="preserve">RODZINA </t>
  </si>
  <si>
    <t xml:space="preserve">Rodziny zastępcze </t>
  </si>
  <si>
    <t>rządowej  zlecone powiatom, związane z realizacją dodatku  wychowawczego</t>
  </si>
  <si>
    <t xml:space="preserve">oraz dodatku do zryczałtowanej kwoty  stanowiących pomoc państwa </t>
  </si>
  <si>
    <t xml:space="preserve">w wychowywaniu dzieci </t>
  </si>
  <si>
    <t xml:space="preserve">w tym: na zadania zlecone </t>
  </si>
  <si>
    <t xml:space="preserve">Zakup usług zdrowotnych </t>
  </si>
  <si>
    <t xml:space="preserve">Powiatowe Centrum Pomocy Rodzinie  w Świdwinie </t>
  </si>
  <si>
    <t xml:space="preserve">Świadczenia społeczne </t>
  </si>
  <si>
    <t>TRANSPORT I ŁĄCZNOŚĆ</t>
  </si>
  <si>
    <t xml:space="preserve">Drogi publiczne powiatowe </t>
  </si>
  <si>
    <t xml:space="preserve">Powiatowy Zarząd Dróg w Świdwinie </t>
  </si>
  <si>
    <t xml:space="preserve">Szkoły Podstawowe Specjalne </t>
  </si>
  <si>
    <t xml:space="preserve">Gimnazja specjalne </t>
  </si>
  <si>
    <t xml:space="preserve">Zespół Szkół Rolniczych CKP w Świdwinie </t>
  </si>
  <si>
    <t xml:space="preserve">Dokształcanie i doskonalenie zawodowe </t>
  </si>
  <si>
    <t>Zakup energii</t>
  </si>
  <si>
    <t xml:space="preserve">Podatek od nieruchomości </t>
  </si>
  <si>
    <t xml:space="preserve">POMOC SPOŁECZNA </t>
  </si>
  <si>
    <t xml:space="preserve">Domy Pomocy społecznej </t>
  </si>
  <si>
    <t xml:space="preserve">Wydatki osobowe niezaliczone do wynagrodzeń </t>
  </si>
  <si>
    <t xml:space="preserve">Internaty i bursy szkolne </t>
  </si>
  <si>
    <t>Dotacje celowe otrzymane z budżetu  państwa na zadania bieżące z zakresu administracji</t>
  </si>
  <si>
    <t xml:space="preserve">Poradnie Psychologiczno-Pedagogiczne </t>
  </si>
  <si>
    <t xml:space="preserve">Poradnia Psychologiczno-Pedagogiczna w Połczynie-Zdroju </t>
  </si>
  <si>
    <t xml:space="preserve">Zespół Placówek Oświatowych  w Połczynie-Zdroju </t>
  </si>
  <si>
    <t xml:space="preserve">Podatek od towarów i usług (VAT ) </t>
  </si>
  <si>
    <t xml:space="preserve">Domy wczasów dziecięcych </t>
  </si>
  <si>
    <t>Zakup usług remontowych</t>
  </si>
  <si>
    <t xml:space="preserve">Razem wydatki </t>
  </si>
  <si>
    <t xml:space="preserve">BEZPIECZEŃSTWO PUBLICZNE I OCHRONA PRZECIWPOŻAROWA </t>
  </si>
  <si>
    <t xml:space="preserve">Komendy Powiatowe Państwowej Straży  Pożarnej </t>
  </si>
  <si>
    <t xml:space="preserve">Komenda Powiatowa Państwowej Straży Pożarnej w Świdwinie </t>
  </si>
  <si>
    <t xml:space="preserve">Dodatkowe wynagrodzenie roczne </t>
  </si>
  <si>
    <t xml:space="preserve">Nagrody  konkursowa </t>
  </si>
  <si>
    <t xml:space="preserve">Przedszkola specjalne </t>
  </si>
  <si>
    <t xml:space="preserve">Zespół  Placówek Specjalnych w Sławoborzu </t>
  </si>
  <si>
    <t xml:space="preserve">Licea ogólnokształcące </t>
  </si>
  <si>
    <t xml:space="preserve">Zespół Szkół Ponadgimnazjalnych w Połczynie-Zdroju </t>
  </si>
  <si>
    <t xml:space="preserve">Zespół Szkół Ponadgimnazjalnych w  Świdwinie  </t>
  </si>
  <si>
    <t>Podatek od towarów i usług ( VAT )</t>
  </si>
  <si>
    <t>Zespół Placówek Specjalnych w Sławoborzu</t>
  </si>
  <si>
    <t xml:space="preserve">Zespół Placówek Specjalnych w Sławoborzu </t>
  </si>
  <si>
    <t xml:space="preserve">Zespół Szkół Ponadgimnazjalnych w  Świdwinie </t>
  </si>
  <si>
    <t xml:space="preserve">Zespół Szkół Ponadgimnazjalnych w Świdwinie </t>
  </si>
  <si>
    <t>Wynagrodzenia bezosobowe</t>
  </si>
  <si>
    <t>Zakup usług zdrowotnych</t>
  </si>
  <si>
    <t>Podatek od towarów i usług (VAT )</t>
  </si>
  <si>
    <t xml:space="preserve">Szkoły zawodowe specjalne </t>
  </si>
  <si>
    <t xml:space="preserve">Inne formy kształcenia osobno niewymienione </t>
  </si>
  <si>
    <t xml:space="preserve">Dom Pomocy Społecznej w Modrzewcu </t>
  </si>
  <si>
    <t>Opłaty z tytułu zakupu usług telekomunikacyjnych</t>
  </si>
  <si>
    <t>Specjalne ośrodki szkolno-wychowawcze</t>
  </si>
  <si>
    <t xml:space="preserve">Koszty postępowania sądowego i prokuratorskiego </t>
  </si>
  <si>
    <t xml:space="preserve">Wczesne wspomaganie rozwoju dziecka </t>
  </si>
  <si>
    <t>Różne opłaty i składki</t>
  </si>
  <si>
    <t xml:space="preserve">Zakup energii </t>
  </si>
  <si>
    <t xml:space="preserve">Wynagrodzenia  osobowe pracowników </t>
  </si>
  <si>
    <t xml:space="preserve">Ośrodki rewalidacyjno-wychowawcze </t>
  </si>
  <si>
    <t>Podróże służbowe krajowe</t>
  </si>
  <si>
    <t xml:space="preserve">Działalność placówek Opiekuńczo-wychowawczych </t>
  </si>
  <si>
    <t xml:space="preserve">Nr 107 / 237 /17  z  28.12.2017 r. </t>
  </si>
  <si>
    <t xml:space="preserve">Centrum Placówek Opiekuńczo-Wychowawczych w Świdwinie </t>
  </si>
  <si>
    <t>Świadczenia społeczne</t>
  </si>
  <si>
    <t xml:space="preserve">Zakup środków żywności </t>
  </si>
  <si>
    <t xml:space="preserve">Zakup leków, wyrobów  medycznych  i produktów medycznych </t>
  </si>
  <si>
    <t xml:space="preserve">Wydatki na zakupy inwestycyjne jednostek budżetowych </t>
  </si>
  <si>
    <t xml:space="preserve">Razem  przeniesienia planowanych wydatków </t>
  </si>
  <si>
    <t xml:space="preserve">w tym : majątkowe </t>
  </si>
  <si>
    <t>Wydatki osobowe niezaliczone do uposażeń wypłacane żołnierzom i funkcjonariuszom</t>
  </si>
  <si>
    <t>Równoważniki pieniężne i ekwiwalenty dla żołn i funkcjonariuszy oraz pozostałe należna.</t>
  </si>
  <si>
    <t xml:space="preserve">Szkolenia pracowników niebędących członkami korpusu służby cywilnej </t>
  </si>
  <si>
    <t xml:space="preserve">Podatek od towarów i usług ( VAT ) </t>
  </si>
  <si>
    <t xml:space="preserve">Powiatowe centra pomocy rodzinie </t>
  </si>
  <si>
    <t xml:space="preserve">Powiatowe Centrum Pomocy Rodzinie w Świdwinie </t>
  </si>
  <si>
    <t xml:space="preserve">POZOSTAŁE ZADANIA W ZAKRESIE POLITYKI SPOŁECZNEJ </t>
  </si>
  <si>
    <t xml:space="preserve">Zespoły ds. orzekania o niepełnosprawności </t>
  </si>
  <si>
    <t xml:space="preserve">Starostwa powiatowe </t>
  </si>
  <si>
    <t xml:space="preserve">Starostwo Powiatowe  w Świdwinie </t>
  </si>
  <si>
    <t xml:space="preserve">ADMINISTRACJA  PUBLICZNA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</si>
</sst>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3" fontId="0" fillId="0" borderId="7" xfId="0" applyNumberFormat="1" applyFont="1" applyBorder="1"/>
    <xf numFmtId="0" fontId="2" fillId="0" borderId="10" xfId="0" applyFont="1" applyBorder="1"/>
    <xf numFmtId="3" fontId="0" fillId="0" borderId="0" xfId="0" applyNumberFormat="1" applyFont="1"/>
    <xf numFmtId="0" fontId="0" fillId="0" borderId="9" xfId="0" applyFont="1" applyBorder="1"/>
    <xf numFmtId="0" fontId="2" fillId="0" borderId="8" xfId="0" applyFont="1" applyBorder="1"/>
    <xf numFmtId="0" fontId="2" fillId="0" borderId="11" xfId="0" applyFont="1" applyBorder="1"/>
    <xf numFmtId="0" fontId="0" fillId="0" borderId="11" xfId="0" applyFont="1" applyBorder="1"/>
    <xf numFmtId="0" fontId="2" fillId="0" borderId="0" xfId="0" applyFont="1" applyAlignment="1"/>
    <xf numFmtId="0" fontId="0" fillId="0" borderId="0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5" xfId="0" applyFont="1" applyBorder="1" applyAlignment="1"/>
    <xf numFmtId="3" fontId="2" fillId="0" borderId="7" xfId="0" applyNumberFormat="1" applyFont="1" applyBorder="1" applyAlignment="1"/>
    <xf numFmtId="0" fontId="2" fillId="0" borderId="7" xfId="0" applyFont="1" applyBorder="1" applyAlignment="1"/>
    <xf numFmtId="0" fontId="0" fillId="0" borderId="14" xfId="0" applyFont="1" applyBorder="1"/>
    <xf numFmtId="0" fontId="2" fillId="0" borderId="13" xfId="0" applyFont="1" applyBorder="1"/>
    <xf numFmtId="3" fontId="3" fillId="0" borderId="7" xfId="0" applyNumberFormat="1" applyFont="1" applyBorder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0" fillId="0" borderId="4" xfId="0" applyFont="1" applyBorder="1" applyAlignment="1"/>
    <xf numFmtId="3" fontId="5" fillId="0" borderId="0" xfId="0" applyNumberFormat="1" applyFont="1"/>
    <xf numFmtId="0" fontId="3" fillId="0" borderId="7" xfId="0" applyFont="1" applyBorder="1"/>
    <xf numFmtId="0" fontId="0" fillId="0" borderId="0" xfId="0" applyFont="1" applyBorder="1" applyAlignment="1"/>
    <xf numFmtId="0" fontId="0" fillId="0" borderId="14" xfId="0" applyFont="1" applyBorder="1" applyAlignment="1"/>
    <xf numFmtId="0" fontId="2" fillId="0" borderId="4" xfId="0" applyFont="1" applyBorder="1"/>
    <xf numFmtId="0" fontId="2" fillId="0" borderId="7" xfId="0" applyFont="1" applyFill="1" applyBorder="1"/>
    <xf numFmtId="3" fontId="0" fillId="0" borderId="7" xfId="0" applyNumberFormat="1" applyFont="1" applyBorder="1" applyAlignment="1"/>
    <xf numFmtId="0" fontId="0" fillId="0" borderId="5" xfId="0" applyFont="1" applyBorder="1"/>
    <xf numFmtId="0" fontId="0" fillId="0" borderId="7" xfId="0" applyFont="1" applyFill="1" applyBorder="1"/>
    <xf numFmtId="0" fontId="3" fillId="0" borderId="7" xfId="0" applyFont="1" applyFill="1" applyBorder="1"/>
    <xf numFmtId="0" fontId="2" fillId="0" borderId="12" xfId="0" applyFont="1" applyBorder="1"/>
    <xf numFmtId="3" fontId="0" fillId="0" borderId="3" xfId="0" applyNumberFormat="1" applyFont="1" applyBorder="1"/>
    <xf numFmtId="0" fontId="2" fillId="0" borderId="8" xfId="0" applyFont="1" applyBorder="1" applyAlignment="1"/>
    <xf numFmtId="0" fontId="0" fillId="0" borderId="11" xfId="0" applyFont="1" applyBorder="1" applyAlignment="1"/>
    <xf numFmtId="0" fontId="2" fillId="0" borderId="9" xfId="0" applyFont="1" applyBorder="1" applyAlignment="1"/>
    <xf numFmtId="0" fontId="2" fillId="0" borderId="4" xfId="0" applyFont="1" applyFill="1" applyBorder="1"/>
    <xf numFmtId="0" fontId="6" fillId="0" borderId="7" xfId="0" applyFont="1" applyFill="1" applyBorder="1"/>
    <xf numFmtId="3" fontId="6" fillId="0" borderId="7" xfId="0" applyNumberFormat="1" applyFont="1" applyBorder="1" applyAlignment="1"/>
    <xf numFmtId="3" fontId="4" fillId="0" borderId="0" xfId="0" applyNumberFormat="1" applyFont="1"/>
    <xf numFmtId="0" fontId="6" fillId="0" borderId="7" xfId="0" applyFont="1" applyBorder="1"/>
    <xf numFmtId="3" fontId="6" fillId="0" borderId="7" xfId="0" applyNumberFormat="1" applyFont="1" applyBorder="1"/>
    <xf numFmtId="0" fontId="2" fillId="0" borderId="1" xfId="0" applyFont="1" applyBorder="1"/>
    <xf numFmtId="0" fontId="0" fillId="0" borderId="3" xfId="0" applyFont="1" applyFill="1" applyBorder="1"/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3" fillId="0" borderId="5" xfId="0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0" fontId="0" fillId="0" borderId="15" xfId="0" applyFont="1" applyBorder="1" applyAlignment="1"/>
    <xf numFmtId="0" fontId="0" fillId="0" borderId="13" xfId="0" applyFont="1" applyBorder="1"/>
    <xf numFmtId="0" fontId="3" fillId="0" borderId="11" xfId="0" applyFont="1" applyBorder="1"/>
    <xf numFmtId="0" fontId="0" fillId="0" borderId="11" xfId="0" applyFont="1" applyFill="1" applyBorder="1"/>
    <xf numFmtId="0" fontId="0" fillId="0" borderId="15" xfId="0" applyFont="1" applyBorder="1"/>
    <xf numFmtId="0" fontId="0" fillId="0" borderId="6" xfId="0" applyFont="1" applyBorder="1"/>
    <xf numFmtId="0" fontId="2" fillId="0" borderId="15" xfId="0" applyFont="1" applyBorder="1"/>
    <xf numFmtId="0" fontId="2" fillId="0" borderId="2" xfId="0" applyFont="1" applyBorder="1"/>
    <xf numFmtId="0" fontId="2" fillId="0" borderId="11" xfId="0" applyFont="1" applyFill="1" applyBorder="1"/>
    <xf numFmtId="0" fontId="3" fillId="0" borderId="3" xfId="0" applyFont="1" applyFill="1" applyBorder="1"/>
    <xf numFmtId="3" fontId="3" fillId="0" borderId="3" xfId="0" applyNumberFormat="1" applyFont="1" applyBorder="1"/>
    <xf numFmtId="0" fontId="0" fillId="0" borderId="0" xfId="0" applyFont="1" applyFill="1" applyBorder="1"/>
    <xf numFmtId="3" fontId="0" fillId="0" borderId="0" xfId="0" applyNumberFormat="1" applyFont="1" applyBorder="1"/>
    <xf numFmtId="0" fontId="2" fillId="0" borderId="2" xfId="0" applyFont="1" applyBorder="1" applyAlignment="1"/>
    <xf numFmtId="0" fontId="2" fillId="0" borderId="11" xfId="0" applyFont="1" applyBorder="1" applyAlignment="1"/>
    <xf numFmtId="0" fontId="0" fillId="0" borderId="7" xfId="0" applyFont="1" applyBorder="1" applyAlignment="1"/>
    <xf numFmtId="0" fontId="2" fillId="0" borderId="3" xfId="0" applyFont="1" applyBorder="1" applyAlignment="1"/>
    <xf numFmtId="0" fontId="7" fillId="0" borderId="7" xfId="0" applyFont="1" applyBorder="1" applyAlignment="1"/>
    <xf numFmtId="0" fontId="6" fillId="0" borderId="7" xfId="0" applyFont="1" applyBorder="1" applyAlignment="1"/>
    <xf numFmtId="0" fontId="2" fillId="0" borderId="3" xfId="0" applyFont="1" applyFill="1" applyBorder="1"/>
    <xf numFmtId="0" fontId="2" fillId="0" borderId="6" xfId="0" applyFont="1" applyBorder="1"/>
    <xf numFmtId="0" fontId="2" fillId="0" borderId="12" xfId="0" applyFont="1" applyBorder="1" applyAlignment="1"/>
    <xf numFmtId="3" fontId="2" fillId="0" borderId="11" xfId="0" applyNumberFormat="1" applyFont="1" applyBorder="1" applyAlignment="1"/>
    <xf numFmtId="3" fontId="0" fillId="0" borderId="0" xfId="0" applyNumberFormat="1" applyFont="1" applyBorder="1" applyAlignment="1"/>
    <xf numFmtId="3" fontId="2" fillId="0" borderId="4" xfId="0" applyNumberFormat="1" applyFont="1" applyBorder="1"/>
    <xf numFmtId="0" fontId="3" fillId="0" borderId="3" xfId="0" applyFont="1" applyBorder="1"/>
    <xf numFmtId="0" fontId="5" fillId="0" borderId="0" xfId="0" applyFont="1"/>
    <xf numFmtId="0" fontId="5" fillId="0" borderId="0" xfId="0" applyFont="1" applyBorder="1" applyAlignment="1"/>
    <xf numFmtId="3" fontId="5" fillId="0" borderId="0" xfId="0" applyNumberFormat="1" applyFont="1" applyBorder="1" applyAlignment="1"/>
    <xf numFmtId="0" fontId="0" fillId="0" borderId="2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/>
    <xf numFmtId="3" fontId="0" fillId="0" borderId="11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1"/>
  <sheetViews>
    <sheetView tabSelected="1" topLeftCell="A235" workbookViewId="0">
      <selection activeCell="F245" sqref="F245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2"/>
      <c r="E2" s="3" t="s">
        <v>7</v>
      </c>
      <c r="F2" s="3"/>
    </row>
    <row r="3" spans="1:6" x14ac:dyDescent="0.25">
      <c r="A3" s="3"/>
      <c r="B3" s="3"/>
      <c r="C3" s="3"/>
      <c r="D3" s="2"/>
      <c r="E3" s="3" t="s">
        <v>6</v>
      </c>
      <c r="F3" s="3"/>
    </row>
    <row r="4" spans="1:6" x14ac:dyDescent="0.25">
      <c r="A4" s="3"/>
      <c r="B4" s="3"/>
      <c r="C4" s="3"/>
      <c r="D4" s="2"/>
      <c r="E4" s="3" t="s">
        <v>92</v>
      </c>
      <c r="F4" s="3"/>
    </row>
    <row r="5" spans="1:6" x14ac:dyDescent="0.25">
      <c r="A5" s="3"/>
      <c r="B5" s="3"/>
      <c r="C5" s="3"/>
      <c r="D5" s="20" t="s">
        <v>9</v>
      </c>
      <c r="E5" s="3"/>
      <c r="F5" s="3"/>
    </row>
    <row r="6" spans="1:6" x14ac:dyDescent="0.25">
      <c r="A6" s="4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6" t="s">
        <v>5</v>
      </c>
    </row>
    <row r="7" spans="1:6" x14ac:dyDescent="0.25">
      <c r="A7" s="7"/>
      <c r="B7" s="7"/>
      <c r="C7" s="7"/>
      <c r="D7" s="8"/>
      <c r="E7" s="7"/>
      <c r="F7" s="9"/>
    </row>
    <row r="8" spans="1:6" x14ac:dyDescent="0.25">
      <c r="A8" s="33">
        <v>855</v>
      </c>
      <c r="B8" s="33"/>
      <c r="C8" s="33"/>
      <c r="D8" s="47" t="s">
        <v>31</v>
      </c>
      <c r="E8" s="32">
        <f>E9</f>
        <v>4233</v>
      </c>
      <c r="F8" s="32">
        <v>0</v>
      </c>
    </row>
    <row r="9" spans="1:6" x14ac:dyDescent="0.25">
      <c r="A9" s="56"/>
      <c r="B9" s="54">
        <v>85508</v>
      </c>
      <c r="C9" s="28"/>
      <c r="D9" s="57" t="s">
        <v>32</v>
      </c>
      <c r="E9" s="37">
        <v>4233</v>
      </c>
      <c r="F9" s="37">
        <v>0</v>
      </c>
    </row>
    <row r="10" spans="1:6" x14ac:dyDescent="0.25">
      <c r="A10" s="29"/>
      <c r="B10" s="30"/>
      <c r="C10" s="55">
        <v>2160</v>
      </c>
      <c r="D10" s="50" t="s">
        <v>53</v>
      </c>
      <c r="E10" s="48"/>
      <c r="F10" s="48"/>
    </row>
    <row r="11" spans="1:6" x14ac:dyDescent="0.25">
      <c r="A11" s="29"/>
      <c r="B11" s="30"/>
      <c r="C11" s="55"/>
      <c r="D11" s="50" t="s">
        <v>33</v>
      </c>
      <c r="E11" s="48"/>
      <c r="F11" s="48"/>
    </row>
    <row r="12" spans="1:6" x14ac:dyDescent="0.25">
      <c r="A12" s="29"/>
      <c r="B12" s="30"/>
      <c r="C12" s="55"/>
      <c r="D12" s="50" t="s">
        <v>34</v>
      </c>
      <c r="E12" s="48"/>
      <c r="F12" s="48"/>
    </row>
    <row r="13" spans="1:6" x14ac:dyDescent="0.25">
      <c r="A13" s="45"/>
      <c r="B13" s="41"/>
      <c r="C13" s="55"/>
      <c r="D13" s="50" t="s">
        <v>35</v>
      </c>
      <c r="E13" s="48">
        <v>4233</v>
      </c>
      <c r="F13" s="48"/>
    </row>
    <row r="14" spans="1:6" x14ac:dyDescent="0.25">
      <c r="A14" s="33"/>
      <c r="B14" s="33"/>
      <c r="C14" s="33"/>
      <c r="D14" s="47" t="s">
        <v>30</v>
      </c>
      <c r="E14" s="32">
        <v>4233</v>
      </c>
      <c r="F14" s="32"/>
    </row>
    <row r="15" spans="1:6" x14ac:dyDescent="0.25">
      <c r="A15" s="33"/>
      <c r="B15" s="33"/>
      <c r="C15" s="33"/>
      <c r="D15" s="58" t="s">
        <v>36</v>
      </c>
      <c r="E15" s="59">
        <v>4233</v>
      </c>
      <c r="F15" s="59"/>
    </row>
    <row r="16" spans="1:6" x14ac:dyDescent="0.25">
      <c r="A16" s="3"/>
      <c r="B16" s="3"/>
      <c r="C16" s="3"/>
      <c r="D16" s="3"/>
      <c r="E16" s="15"/>
      <c r="F16" s="60">
        <f>E14-F14</f>
        <v>4233</v>
      </c>
    </row>
    <row r="17" spans="1:6" x14ac:dyDescent="0.25">
      <c r="A17" s="3"/>
      <c r="B17" s="3"/>
      <c r="C17" s="3"/>
      <c r="D17" s="3"/>
      <c r="E17" s="15"/>
      <c r="F17" s="60"/>
    </row>
    <row r="18" spans="1:6" x14ac:dyDescent="0.25">
      <c r="A18" s="3"/>
      <c r="B18" s="3"/>
      <c r="C18" s="3"/>
      <c r="D18" s="3"/>
      <c r="E18" s="15"/>
      <c r="F18" s="60"/>
    </row>
    <row r="19" spans="1:6" x14ac:dyDescent="0.25">
      <c r="A19" s="3"/>
      <c r="B19" s="3"/>
      <c r="C19" s="3"/>
      <c r="D19" s="3"/>
      <c r="E19" s="15"/>
      <c r="F19" s="60"/>
    </row>
    <row r="20" spans="1:6" x14ac:dyDescent="0.25">
      <c r="A20" s="3"/>
      <c r="B20" s="3"/>
      <c r="C20" s="3"/>
      <c r="D20" s="3"/>
      <c r="E20" s="15"/>
      <c r="F20" s="60"/>
    </row>
    <row r="21" spans="1:6" x14ac:dyDescent="0.25">
      <c r="A21" s="3"/>
      <c r="B21" s="3"/>
      <c r="C21" s="3"/>
      <c r="D21" s="3"/>
      <c r="E21" s="15"/>
      <c r="F21" s="60"/>
    </row>
    <row r="22" spans="1:6" x14ac:dyDescent="0.25">
      <c r="A22" s="3"/>
      <c r="B22" s="3"/>
      <c r="C22" s="3"/>
      <c r="D22" s="3"/>
      <c r="E22" s="15"/>
      <c r="F22" s="60"/>
    </row>
    <row r="23" spans="1:6" x14ac:dyDescent="0.25">
      <c r="A23" s="3"/>
      <c r="B23" s="3"/>
      <c r="C23" s="3"/>
      <c r="D23" s="3"/>
      <c r="E23" s="15"/>
      <c r="F23" s="60"/>
    </row>
    <row r="24" spans="1:6" x14ac:dyDescent="0.25">
      <c r="A24" s="3"/>
      <c r="B24" s="3"/>
      <c r="C24" s="3"/>
      <c r="D24" s="3"/>
      <c r="E24" s="15"/>
      <c r="F24" s="60"/>
    </row>
    <row r="25" spans="1:6" x14ac:dyDescent="0.25">
      <c r="A25" s="3"/>
      <c r="B25" s="3"/>
      <c r="C25" s="3"/>
      <c r="D25" s="3"/>
      <c r="E25" s="15"/>
      <c r="F25" s="60"/>
    </row>
    <row r="26" spans="1:6" x14ac:dyDescent="0.25">
      <c r="A26" s="3"/>
      <c r="B26" s="3"/>
      <c r="C26" s="3"/>
      <c r="D26" s="3"/>
      <c r="E26" s="15"/>
      <c r="F26" s="60"/>
    </row>
    <row r="27" spans="1:6" x14ac:dyDescent="0.25">
      <c r="A27" s="3"/>
      <c r="B27" s="3"/>
      <c r="C27" s="3"/>
      <c r="D27" s="3"/>
      <c r="E27" s="15"/>
      <c r="F27" s="60"/>
    </row>
    <row r="28" spans="1:6" x14ac:dyDescent="0.25">
      <c r="A28" s="3"/>
      <c r="B28" s="3"/>
      <c r="C28" s="3"/>
      <c r="D28" s="3"/>
      <c r="E28" s="15"/>
      <c r="F28" s="60"/>
    </row>
    <row r="29" spans="1:6" x14ac:dyDescent="0.25">
      <c r="A29" s="3"/>
      <c r="B29" s="3"/>
      <c r="C29" s="3"/>
      <c r="D29" s="3"/>
      <c r="E29" s="15"/>
      <c r="F29" s="60"/>
    </row>
    <row r="30" spans="1:6" x14ac:dyDescent="0.25">
      <c r="A30" s="3"/>
      <c r="B30" s="3"/>
      <c r="C30" s="3"/>
      <c r="D30" s="3"/>
      <c r="E30" s="15"/>
      <c r="F30" s="60"/>
    </row>
    <row r="31" spans="1:6" x14ac:dyDescent="0.25">
      <c r="A31" s="3"/>
      <c r="B31" s="3"/>
      <c r="C31" s="3"/>
      <c r="D31" s="3"/>
      <c r="E31" s="15"/>
      <c r="F31" s="60"/>
    </row>
    <row r="32" spans="1:6" x14ac:dyDescent="0.25">
      <c r="A32" s="3"/>
      <c r="B32" s="3"/>
      <c r="C32" s="3"/>
      <c r="D32" s="3"/>
      <c r="E32" s="15"/>
      <c r="F32" s="42"/>
    </row>
    <row r="33" spans="1:6" x14ac:dyDescent="0.25">
      <c r="A33" s="3"/>
      <c r="B33" s="3"/>
      <c r="C33" s="3"/>
      <c r="D33" s="3"/>
      <c r="E33" s="15"/>
      <c r="F33" s="42"/>
    </row>
    <row r="34" spans="1:6" x14ac:dyDescent="0.25">
      <c r="A34" s="3"/>
      <c r="B34" s="3"/>
      <c r="C34" s="3"/>
      <c r="D34" s="3"/>
      <c r="E34" s="15"/>
      <c r="F34" s="42"/>
    </row>
    <row r="35" spans="1:6" x14ac:dyDescent="0.25">
      <c r="A35" s="3"/>
      <c r="B35" s="3"/>
      <c r="C35" s="3"/>
      <c r="D35" s="3"/>
      <c r="E35" s="15"/>
      <c r="F35" s="42"/>
    </row>
    <row r="36" spans="1:6" x14ac:dyDescent="0.25">
      <c r="A36" s="3"/>
      <c r="B36" s="3"/>
      <c r="C36" s="3"/>
      <c r="D36" s="2"/>
      <c r="E36" s="3" t="s">
        <v>10</v>
      </c>
      <c r="F36" s="3"/>
    </row>
    <row r="37" spans="1:6" x14ac:dyDescent="0.25">
      <c r="A37" s="3"/>
      <c r="B37" s="3"/>
      <c r="C37" s="3"/>
      <c r="D37" s="2"/>
      <c r="E37" s="3" t="s">
        <v>6</v>
      </c>
      <c r="F37" s="3"/>
    </row>
    <row r="38" spans="1:6" x14ac:dyDescent="0.25">
      <c r="A38" s="3"/>
      <c r="B38" s="3"/>
      <c r="C38" s="3"/>
      <c r="D38" s="2"/>
      <c r="E38" s="3" t="s">
        <v>92</v>
      </c>
      <c r="F38" s="3"/>
    </row>
    <row r="39" spans="1:6" x14ac:dyDescent="0.25">
      <c r="A39" s="3"/>
      <c r="B39" s="3"/>
      <c r="C39" s="3"/>
      <c r="D39" s="20" t="s">
        <v>11</v>
      </c>
      <c r="E39" s="3"/>
      <c r="F39" s="3"/>
    </row>
    <row r="40" spans="1:6" x14ac:dyDescent="0.25">
      <c r="A40" s="3"/>
      <c r="B40" s="3"/>
      <c r="C40" s="3"/>
      <c r="E40" s="3"/>
      <c r="F40" s="3"/>
    </row>
    <row r="41" spans="1:6" x14ac:dyDescent="0.25">
      <c r="A41" s="4" t="s">
        <v>0</v>
      </c>
      <c r="B41" s="4" t="s">
        <v>1</v>
      </c>
      <c r="C41" s="4" t="s">
        <v>2</v>
      </c>
      <c r="D41" s="5" t="s">
        <v>3</v>
      </c>
      <c r="E41" s="4" t="s">
        <v>4</v>
      </c>
      <c r="F41" s="6" t="s">
        <v>5</v>
      </c>
    </row>
    <row r="42" spans="1:6" x14ac:dyDescent="0.25">
      <c r="A42" s="7"/>
      <c r="B42" s="7"/>
      <c r="C42" s="7"/>
      <c r="D42" s="8"/>
      <c r="E42" s="7"/>
      <c r="F42" s="9"/>
    </row>
    <row r="43" spans="1:6" x14ac:dyDescent="0.25">
      <c r="A43" s="23">
        <v>855</v>
      </c>
      <c r="B43" s="63"/>
      <c r="C43" s="10"/>
      <c r="D43" s="47" t="s">
        <v>31</v>
      </c>
      <c r="E43" s="11">
        <f>E44</f>
        <v>4233</v>
      </c>
      <c r="F43" s="11">
        <v>0</v>
      </c>
    </row>
    <row r="44" spans="1:6" x14ac:dyDescent="0.25">
      <c r="A44" s="35"/>
      <c r="B44" s="23">
        <v>85508</v>
      </c>
      <c r="C44" s="18"/>
      <c r="D44" s="10" t="s">
        <v>32</v>
      </c>
      <c r="E44" s="11">
        <v>4233</v>
      </c>
      <c r="F44" s="11">
        <v>0</v>
      </c>
    </row>
    <row r="45" spans="1:6" x14ac:dyDescent="0.25">
      <c r="A45" s="16"/>
      <c r="B45" s="25"/>
      <c r="C45" s="19"/>
      <c r="D45" s="51" t="s">
        <v>38</v>
      </c>
      <c r="E45" s="36">
        <v>4233</v>
      </c>
      <c r="F45" s="36"/>
    </row>
    <row r="46" spans="1:6" x14ac:dyDescent="0.25">
      <c r="A46" s="16"/>
      <c r="B46" s="25"/>
      <c r="C46" s="19">
        <v>3110</v>
      </c>
      <c r="D46" s="50" t="s">
        <v>39</v>
      </c>
      <c r="E46" s="13">
        <v>4000</v>
      </c>
      <c r="F46" s="13"/>
    </row>
    <row r="47" spans="1:6" x14ac:dyDescent="0.25">
      <c r="A47" s="34"/>
      <c r="B47" s="26"/>
      <c r="C47" s="19">
        <v>4210</v>
      </c>
      <c r="D47" s="50" t="s">
        <v>13</v>
      </c>
      <c r="E47" s="13">
        <v>233</v>
      </c>
      <c r="F47" s="13"/>
    </row>
    <row r="48" spans="1:6" x14ac:dyDescent="0.25">
      <c r="A48" s="26"/>
      <c r="B48" s="49"/>
      <c r="C48" s="12"/>
      <c r="D48" s="47" t="s">
        <v>60</v>
      </c>
      <c r="E48" s="11">
        <f>E43</f>
        <v>4233</v>
      </c>
      <c r="F48" s="11">
        <v>0</v>
      </c>
    </row>
    <row r="49" spans="1:6" x14ac:dyDescent="0.25">
      <c r="A49" s="10"/>
      <c r="B49" s="10"/>
      <c r="C49" s="10"/>
      <c r="D49" s="61" t="s">
        <v>36</v>
      </c>
      <c r="E49" s="62">
        <v>4233</v>
      </c>
      <c r="F49" s="62">
        <v>0</v>
      </c>
    </row>
    <row r="50" spans="1:6" x14ac:dyDescent="0.25">
      <c r="A50" s="3"/>
      <c r="B50" s="3"/>
      <c r="C50" s="3"/>
      <c r="D50" s="3"/>
      <c r="E50" s="15"/>
      <c r="F50" s="60"/>
    </row>
    <row r="51" spans="1:6" x14ac:dyDescent="0.25">
      <c r="A51" s="3"/>
      <c r="B51" s="3"/>
      <c r="C51" s="3"/>
      <c r="D51" s="3"/>
      <c r="E51" s="15"/>
      <c r="F51" s="60"/>
    </row>
    <row r="52" spans="1:6" x14ac:dyDescent="0.25">
      <c r="A52" s="3"/>
      <c r="B52" s="3"/>
      <c r="C52" s="3"/>
      <c r="D52" s="3"/>
      <c r="E52" s="15"/>
      <c r="F52" s="60"/>
    </row>
    <row r="53" spans="1:6" x14ac:dyDescent="0.25">
      <c r="A53" s="3"/>
      <c r="B53" s="3"/>
      <c r="C53" s="3"/>
      <c r="D53" s="3"/>
      <c r="E53" s="15"/>
      <c r="F53" s="60"/>
    </row>
    <row r="54" spans="1:6" x14ac:dyDescent="0.25">
      <c r="A54" s="3"/>
      <c r="B54" s="3"/>
      <c r="C54" s="3"/>
      <c r="D54" s="3"/>
      <c r="E54" s="15"/>
      <c r="F54" s="60"/>
    </row>
    <row r="55" spans="1:6" x14ac:dyDescent="0.25">
      <c r="A55" s="3"/>
      <c r="B55" s="3"/>
      <c r="C55" s="3"/>
      <c r="D55" s="3"/>
      <c r="E55" s="15"/>
      <c r="F55" s="60"/>
    </row>
    <row r="56" spans="1:6" x14ac:dyDescent="0.25">
      <c r="A56" s="3"/>
      <c r="B56" s="3"/>
      <c r="C56" s="3"/>
      <c r="D56" s="3"/>
      <c r="E56" s="15"/>
      <c r="F56" s="60"/>
    </row>
    <row r="57" spans="1:6" x14ac:dyDescent="0.25">
      <c r="A57" s="3"/>
      <c r="B57" s="3"/>
      <c r="C57" s="3"/>
      <c r="D57" s="3"/>
      <c r="E57" s="15"/>
      <c r="F57" s="60"/>
    </row>
    <row r="58" spans="1:6" x14ac:dyDescent="0.25">
      <c r="A58" s="3"/>
      <c r="B58" s="3"/>
      <c r="C58" s="3"/>
      <c r="D58" s="3"/>
      <c r="E58" s="15"/>
      <c r="F58" s="60"/>
    </row>
    <row r="59" spans="1:6" x14ac:dyDescent="0.25">
      <c r="A59" s="3"/>
      <c r="B59" s="3"/>
      <c r="C59" s="3"/>
      <c r="D59" s="3"/>
      <c r="E59" s="15"/>
      <c r="F59" s="60"/>
    </row>
    <row r="60" spans="1:6" x14ac:dyDescent="0.25">
      <c r="A60" s="3"/>
      <c r="B60" s="3"/>
      <c r="C60" s="3"/>
      <c r="D60" s="3"/>
      <c r="E60" s="15"/>
      <c r="F60" s="60"/>
    </row>
    <row r="61" spans="1:6" x14ac:dyDescent="0.25">
      <c r="A61" s="3"/>
      <c r="B61" s="3"/>
      <c r="C61" s="3"/>
      <c r="D61" s="3"/>
      <c r="E61" s="15"/>
      <c r="F61" s="60"/>
    </row>
    <row r="62" spans="1:6" x14ac:dyDescent="0.25">
      <c r="A62" s="3"/>
      <c r="B62" s="3"/>
      <c r="C62" s="3"/>
      <c r="D62" s="3"/>
      <c r="E62" s="15"/>
      <c r="F62" s="60"/>
    </row>
    <row r="63" spans="1:6" x14ac:dyDescent="0.25">
      <c r="A63" s="3"/>
      <c r="B63" s="3"/>
      <c r="C63" s="3"/>
      <c r="D63" s="3"/>
      <c r="E63" s="15"/>
      <c r="F63" s="60"/>
    </row>
    <row r="64" spans="1:6" x14ac:dyDescent="0.25">
      <c r="A64" s="3"/>
      <c r="B64" s="3"/>
      <c r="C64" s="3"/>
      <c r="D64" s="3"/>
      <c r="E64" s="15"/>
      <c r="F64" s="15"/>
    </row>
    <row r="65" spans="1:23" x14ac:dyDescent="0.25">
      <c r="A65" s="3"/>
      <c r="B65" s="3"/>
      <c r="C65" s="3"/>
      <c r="D65" s="3"/>
      <c r="E65" s="15"/>
      <c r="F65" s="15"/>
    </row>
    <row r="66" spans="1:23" x14ac:dyDescent="0.25">
      <c r="A66" s="3"/>
      <c r="B66" s="3"/>
      <c r="C66" s="3"/>
      <c r="D66" s="3"/>
      <c r="E66" s="15"/>
      <c r="F66" s="15"/>
    </row>
    <row r="67" spans="1:23" x14ac:dyDescent="0.25">
      <c r="A67" s="3"/>
      <c r="B67" s="3"/>
      <c r="C67" s="3"/>
      <c r="D67" s="3"/>
      <c r="E67" s="15"/>
      <c r="F67" s="15"/>
    </row>
    <row r="68" spans="1:23" x14ac:dyDescent="0.25">
      <c r="A68" s="3"/>
      <c r="B68" s="3"/>
      <c r="C68" s="3"/>
      <c r="D68" s="3"/>
      <c r="E68" s="15"/>
      <c r="F68" s="15"/>
    </row>
    <row r="69" spans="1:23" x14ac:dyDescent="0.25">
      <c r="A69" s="3"/>
      <c r="B69" s="3"/>
      <c r="C69" s="3"/>
      <c r="D69" s="3"/>
      <c r="E69" s="15"/>
      <c r="F69" s="15"/>
    </row>
    <row r="70" spans="1:23" x14ac:dyDescent="0.25">
      <c r="A70" s="3"/>
      <c r="B70" s="3"/>
      <c r="C70" s="3"/>
      <c r="D70" s="3"/>
      <c r="E70" s="15"/>
      <c r="F70" s="15"/>
    </row>
    <row r="71" spans="1:23" x14ac:dyDescent="0.25">
      <c r="A71" s="3"/>
      <c r="B71" s="3"/>
      <c r="C71" s="3"/>
      <c r="D71" s="2"/>
      <c r="E71" s="3" t="s">
        <v>12</v>
      </c>
      <c r="F71" s="3"/>
    </row>
    <row r="72" spans="1:23" x14ac:dyDescent="0.25">
      <c r="A72" s="3"/>
      <c r="B72" s="3"/>
      <c r="C72" s="3"/>
      <c r="D72" s="2"/>
      <c r="E72" s="3" t="s">
        <v>6</v>
      </c>
      <c r="F72" s="3"/>
    </row>
    <row r="73" spans="1:23" x14ac:dyDescent="0.25">
      <c r="A73" s="3"/>
      <c r="B73" s="3"/>
      <c r="C73" s="3"/>
      <c r="D73" s="2"/>
      <c r="E73" s="3" t="s">
        <v>92</v>
      </c>
      <c r="F73" s="3"/>
    </row>
    <row r="74" spans="1:23" x14ac:dyDescent="0.25">
      <c r="A74" s="3"/>
      <c r="B74" s="3"/>
      <c r="C74" s="3"/>
      <c r="D74" s="20" t="s">
        <v>8</v>
      </c>
      <c r="E74" s="3"/>
      <c r="F74" s="3"/>
    </row>
    <row r="75" spans="1:23" x14ac:dyDescent="0.25">
      <c r="A75" s="4" t="s">
        <v>0</v>
      </c>
      <c r="B75" s="4" t="s">
        <v>1</v>
      </c>
      <c r="C75" s="4" t="s">
        <v>2</v>
      </c>
      <c r="D75" s="5" t="s">
        <v>3</v>
      </c>
      <c r="E75" s="4" t="s">
        <v>4</v>
      </c>
      <c r="F75" s="6" t="s">
        <v>5</v>
      </c>
    </row>
    <row r="76" spans="1:23" x14ac:dyDescent="0.25">
      <c r="A76" s="7"/>
      <c r="B76" s="7"/>
      <c r="C76" s="7"/>
      <c r="D76" s="8"/>
      <c r="E76" s="7"/>
      <c r="F76" s="9"/>
    </row>
    <row r="77" spans="1:23" x14ac:dyDescent="0.25">
      <c r="A77" s="10">
        <v>600</v>
      </c>
      <c r="B77" s="52"/>
      <c r="C77" s="10"/>
      <c r="D77" s="10" t="s">
        <v>40</v>
      </c>
      <c r="E77" s="11">
        <f>E78</f>
        <v>2940</v>
      </c>
      <c r="F77" s="11">
        <f>F78</f>
        <v>2940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17"/>
      <c r="B78" s="22">
        <v>60014</v>
      </c>
      <c r="C78" s="10"/>
      <c r="D78" s="10" t="s">
        <v>41</v>
      </c>
      <c r="E78" s="11">
        <f>SUM(E80:E83)</f>
        <v>2940</v>
      </c>
      <c r="F78" s="11">
        <f>SUM(F80:F83)</f>
        <v>2940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25"/>
      <c r="B79" s="21"/>
      <c r="C79" s="12"/>
      <c r="D79" s="51" t="s">
        <v>42</v>
      </c>
      <c r="E79" s="36"/>
      <c r="F79" s="3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25">
      <c r="A80" s="25"/>
      <c r="B80" s="21"/>
      <c r="C80" s="12">
        <v>4110</v>
      </c>
      <c r="D80" s="12" t="s">
        <v>22</v>
      </c>
      <c r="E80" s="13">
        <v>830</v>
      </c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25"/>
      <c r="B81" s="21"/>
      <c r="C81" s="12">
        <v>4120</v>
      </c>
      <c r="D81" s="12" t="s">
        <v>18</v>
      </c>
      <c r="E81" s="13">
        <v>110</v>
      </c>
      <c r="F81" s="1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25"/>
      <c r="B82" s="21"/>
      <c r="C82" s="12">
        <v>4210</v>
      </c>
      <c r="D82" s="12" t="s">
        <v>13</v>
      </c>
      <c r="E82" s="13">
        <v>2000</v>
      </c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25">
      <c r="A83" s="25"/>
      <c r="B83" s="21"/>
      <c r="C83" s="24">
        <v>4270</v>
      </c>
      <c r="D83" s="24" t="s">
        <v>14</v>
      </c>
      <c r="E83" s="53"/>
      <c r="F83" s="53">
        <v>2940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10">
        <v>750</v>
      </c>
      <c r="B84" s="10"/>
      <c r="C84" s="10"/>
      <c r="D84" s="10" t="s">
        <v>110</v>
      </c>
      <c r="E84" s="11">
        <f>E85</f>
        <v>17000</v>
      </c>
      <c r="F84" s="11">
        <f>F85</f>
        <v>17000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25">
      <c r="A85" s="17"/>
      <c r="B85" s="22">
        <v>75020</v>
      </c>
      <c r="C85" s="17"/>
      <c r="D85" s="17" t="s">
        <v>108</v>
      </c>
      <c r="E85" s="101">
        <v>17000</v>
      </c>
      <c r="F85" s="101">
        <v>17000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25">
      <c r="A86" s="25"/>
      <c r="B86" s="21"/>
      <c r="C86" s="24"/>
      <c r="D86" s="102" t="s">
        <v>109</v>
      </c>
      <c r="E86" s="36"/>
      <c r="F86" s="3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25">
      <c r="A87" s="25"/>
      <c r="B87" s="21"/>
      <c r="C87" s="24">
        <v>4210</v>
      </c>
      <c r="D87" s="24" t="s">
        <v>13</v>
      </c>
      <c r="E87" s="13"/>
      <c r="F87" s="13">
        <v>17000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25">
      <c r="A88" s="25"/>
      <c r="B88" s="21"/>
      <c r="C88" s="24">
        <v>4300</v>
      </c>
      <c r="D88" s="24" t="s">
        <v>16</v>
      </c>
      <c r="E88" s="13">
        <v>17000</v>
      </c>
      <c r="F88" s="1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25">
      <c r="A89" s="10">
        <v>754</v>
      </c>
      <c r="B89" s="52"/>
      <c r="C89" s="10"/>
      <c r="D89" s="10" t="s">
        <v>61</v>
      </c>
      <c r="E89" s="11">
        <f>E90</f>
        <v>16829</v>
      </c>
      <c r="F89" s="11">
        <f>F90</f>
        <v>16829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23"/>
      <c r="B90" s="63">
        <v>75411</v>
      </c>
      <c r="C90" s="10"/>
      <c r="D90" s="10" t="s">
        <v>62</v>
      </c>
      <c r="E90" s="11">
        <f>E91</f>
        <v>16829</v>
      </c>
      <c r="F90" s="11">
        <f>F91</f>
        <v>16829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25"/>
      <c r="B91" s="21"/>
      <c r="C91" s="12"/>
      <c r="D91" s="43" t="s">
        <v>63</v>
      </c>
      <c r="E91" s="36">
        <f>SUM(E92:E104)</f>
        <v>16829</v>
      </c>
      <c r="F91" s="36">
        <f>SUM(F92:F104)</f>
        <v>16829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25"/>
      <c r="B92" s="21"/>
      <c r="C92" s="12">
        <v>3020</v>
      </c>
      <c r="D92" s="12" t="s">
        <v>51</v>
      </c>
      <c r="E92" s="13"/>
      <c r="F92" s="13">
        <v>600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5">
      <c r="A93" s="25"/>
      <c r="B93" s="21"/>
      <c r="C93" s="12">
        <v>3070</v>
      </c>
      <c r="D93" s="12" t="s">
        <v>100</v>
      </c>
      <c r="E93" s="13"/>
      <c r="F93" s="13">
        <v>3613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25"/>
      <c r="B94" s="21"/>
      <c r="C94" s="12">
        <v>4040</v>
      </c>
      <c r="D94" s="12" t="s">
        <v>64</v>
      </c>
      <c r="E94" s="13"/>
      <c r="F94" s="13">
        <v>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25"/>
      <c r="B95" s="21"/>
      <c r="C95" s="12">
        <v>4110</v>
      </c>
      <c r="D95" s="12" t="s">
        <v>22</v>
      </c>
      <c r="E95" s="13">
        <v>556</v>
      </c>
      <c r="F95" s="1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25">
      <c r="A96" s="25"/>
      <c r="B96" s="21"/>
      <c r="C96" s="12">
        <v>4120</v>
      </c>
      <c r="D96" s="12" t="s">
        <v>18</v>
      </c>
      <c r="E96" s="13">
        <v>69</v>
      </c>
      <c r="F96" s="1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25"/>
      <c r="B97" s="21"/>
      <c r="C97" s="12">
        <v>4180</v>
      </c>
      <c r="D97" s="12" t="s">
        <v>101</v>
      </c>
      <c r="E97" s="13">
        <v>1618</v>
      </c>
      <c r="F97" s="1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25"/>
      <c r="B98" s="21"/>
      <c r="C98" s="12">
        <v>4210</v>
      </c>
      <c r="D98" s="12" t="s">
        <v>13</v>
      </c>
      <c r="E98" s="13">
        <v>14500</v>
      </c>
      <c r="F98" s="1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25"/>
      <c r="B99" s="21"/>
      <c r="C99" s="12">
        <v>4260</v>
      </c>
      <c r="D99" s="12" t="s">
        <v>47</v>
      </c>
      <c r="E99" s="13"/>
      <c r="F99" s="13">
        <v>3289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25"/>
      <c r="B100" s="21"/>
      <c r="C100" s="12">
        <v>4280</v>
      </c>
      <c r="D100" s="12" t="s">
        <v>37</v>
      </c>
      <c r="E100" s="13"/>
      <c r="F100" s="13">
        <v>4850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25"/>
      <c r="B101" s="21"/>
      <c r="C101" s="12">
        <v>4300</v>
      </c>
      <c r="D101" s="12" t="s">
        <v>16</v>
      </c>
      <c r="E101" s="13">
        <v>86</v>
      </c>
      <c r="F101" s="1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5">
      <c r="A102" s="25"/>
      <c r="B102" s="21"/>
      <c r="C102" s="12">
        <v>4360</v>
      </c>
      <c r="D102" s="12" t="s">
        <v>15</v>
      </c>
      <c r="E102" s="13"/>
      <c r="F102" s="13">
        <v>2490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25"/>
      <c r="B103" s="21"/>
      <c r="C103" s="12">
        <v>4410</v>
      </c>
      <c r="D103" s="12" t="s">
        <v>17</v>
      </c>
      <c r="E103" s="13"/>
      <c r="F103" s="13">
        <v>1985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25">
      <c r="A104" s="26"/>
      <c r="B104" s="49"/>
      <c r="C104" s="12">
        <v>4440</v>
      </c>
      <c r="D104" s="12" t="s">
        <v>28</v>
      </c>
      <c r="E104" s="13"/>
      <c r="F104" s="13">
        <v>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5">
      <c r="A105" s="21"/>
      <c r="B105" s="21"/>
      <c r="C105" s="21"/>
      <c r="D105" s="21"/>
      <c r="E105" s="89"/>
      <c r="F105" s="8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4" t="s">
        <v>0</v>
      </c>
      <c r="B106" s="4" t="s">
        <v>1</v>
      </c>
      <c r="C106" s="4" t="s">
        <v>2</v>
      </c>
      <c r="D106" s="5" t="s">
        <v>3</v>
      </c>
      <c r="E106" s="4" t="s">
        <v>4</v>
      </c>
      <c r="F106" s="6" t="s">
        <v>5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7"/>
      <c r="B107" s="7"/>
      <c r="C107" s="7"/>
      <c r="D107" s="8"/>
      <c r="E107" s="7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23">
        <v>801</v>
      </c>
      <c r="B108" s="35"/>
      <c r="C108" s="10"/>
      <c r="D108" s="10" t="s">
        <v>19</v>
      </c>
      <c r="E108" s="11">
        <f>E109+E123+E131+E143+E163+E195+E202+E215+E218</f>
        <v>137509</v>
      </c>
      <c r="F108" s="11">
        <f>F109+F123+F131+F143+F163+F195+F202+F215+F218</f>
        <v>137509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78"/>
      <c r="B109" s="23">
        <v>80102</v>
      </c>
      <c r="C109" s="18"/>
      <c r="D109" s="47" t="s">
        <v>43</v>
      </c>
      <c r="E109" s="11">
        <f>E110</f>
        <v>14590</v>
      </c>
      <c r="F109" s="11">
        <f>F110</f>
        <v>15473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25">
      <c r="A110" s="16"/>
      <c r="B110" s="25"/>
      <c r="C110" s="19"/>
      <c r="D110" s="51" t="s">
        <v>72</v>
      </c>
      <c r="E110" s="36">
        <f>SUM(E111:E122)</f>
        <v>14590</v>
      </c>
      <c r="F110" s="36">
        <f>SUM(F111:F122)</f>
        <v>15473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25">
      <c r="A111" s="16"/>
      <c r="B111" s="25"/>
      <c r="C111" s="19">
        <v>3020</v>
      </c>
      <c r="D111" s="50" t="s">
        <v>51</v>
      </c>
      <c r="E111" s="13">
        <v>759</v>
      </c>
      <c r="F111" s="1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25">
      <c r="A112" s="16"/>
      <c r="B112" s="25"/>
      <c r="C112" s="19">
        <v>4010</v>
      </c>
      <c r="D112" s="50" t="s">
        <v>21</v>
      </c>
      <c r="E112" s="13"/>
      <c r="F112" s="13">
        <v>8000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25">
      <c r="A113" s="16"/>
      <c r="B113" s="25"/>
      <c r="C113" s="19">
        <v>4110</v>
      </c>
      <c r="D113" s="50" t="s">
        <v>22</v>
      </c>
      <c r="E113" s="13">
        <v>3284</v>
      </c>
      <c r="F113" s="1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25">
      <c r="A114" s="16"/>
      <c r="B114" s="25"/>
      <c r="C114" s="19">
        <v>4120</v>
      </c>
      <c r="D114" s="50" t="s">
        <v>18</v>
      </c>
      <c r="E114" s="13"/>
      <c r="F114" s="13">
        <v>1319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25">
      <c r="A115" s="16"/>
      <c r="B115" s="25"/>
      <c r="C115" s="19">
        <v>4170</v>
      </c>
      <c r="D115" s="50" t="s">
        <v>26</v>
      </c>
      <c r="E115" s="13"/>
      <c r="F115" s="13">
        <v>2387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5">
      <c r="A116" s="16"/>
      <c r="B116" s="25"/>
      <c r="C116" s="19">
        <v>4190</v>
      </c>
      <c r="D116" s="50" t="s">
        <v>65</v>
      </c>
      <c r="E116" s="13"/>
      <c r="F116" s="13">
        <v>145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16"/>
      <c r="B117" s="25"/>
      <c r="C117" s="19">
        <v>4210</v>
      </c>
      <c r="D117" s="50" t="s">
        <v>13</v>
      </c>
      <c r="E117" s="13"/>
      <c r="F117" s="13">
        <v>2000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16"/>
      <c r="B118" s="25"/>
      <c r="C118" s="19">
        <v>4240</v>
      </c>
      <c r="D118" s="50" t="s">
        <v>29</v>
      </c>
      <c r="E118" s="13"/>
      <c r="F118" s="13">
        <v>1000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25">
      <c r="A119" s="16"/>
      <c r="B119" s="25"/>
      <c r="C119" s="19">
        <v>4280</v>
      </c>
      <c r="D119" s="50" t="s">
        <v>37</v>
      </c>
      <c r="E119" s="13"/>
      <c r="F119" s="13">
        <v>335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25">
      <c r="A120" s="16"/>
      <c r="B120" s="25"/>
      <c r="C120" s="19">
        <v>4300</v>
      </c>
      <c r="D120" s="50" t="s">
        <v>16</v>
      </c>
      <c r="E120" s="13">
        <v>124</v>
      </c>
      <c r="F120" s="1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25">
      <c r="A121" s="16"/>
      <c r="B121" s="25"/>
      <c r="C121" s="19">
        <v>4410</v>
      </c>
      <c r="D121" s="50" t="s">
        <v>17</v>
      </c>
      <c r="E121" s="13"/>
      <c r="F121" s="13">
        <v>287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25">
      <c r="A122" s="16"/>
      <c r="B122" s="26"/>
      <c r="C122" s="19">
        <v>4440</v>
      </c>
      <c r="D122" s="50" t="s">
        <v>28</v>
      </c>
      <c r="E122" s="13">
        <v>10423</v>
      </c>
      <c r="F122" s="1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25">
      <c r="A123" s="25"/>
      <c r="B123" s="83">
        <v>80105</v>
      </c>
      <c r="C123" s="18"/>
      <c r="D123" s="47" t="s">
        <v>66</v>
      </c>
      <c r="E123" s="11">
        <f>E124</f>
        <v>3015</v>
      </c>
      <c r="F123" s="11">
        <f>F124</f>
        <v>4976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25">
      <c r="A124" s="25"/>
      <c r="B124" s="81"/>
      <c r="C124" s="19"/>
      <c r="D124" s="51" t="s">
        <v>67</v>
      </c>
      <c r="E124" s="36">
        <f>SUM(E125:E130)</f>
        <v>3015</v>
      </c>
      <c r="F124" s="36">
        <f>SUM(F125:F130)</f>
        <v>4976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25">
      <c r="A125" s="25"/>
      <c r="B125" s="81"/>
      <c r="C125" s="19">
        <v>3020</v>
      </c>
      <c r="D125" s="50" t="s">
        <v>51</v>
      </c>
      <c r="E125" s="13"/>
      <c r="F125" s="13">
        <v>104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25"/>
      <c r="B126" s="81"/>
      <c r="C126" s="19">
        <v>4010</v>
      </c>
      <c r="D126" s="50" t="s">
        <v>21</v>
      </c>
      <c r="E126" s="13">
        <v>1225</v>
      </c>
      <c r="F126" s="1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25"/>
      <c r="B127" s="81"/>
      <c r="C127" s="19">
        <v>4110</v>
      </c>
      <c r="D127" s="50" t="s">
        <v>22</v>
      </c>
      <c r="E127" s="13">
        <v>1352</v>
      </c>
      <c r="F127" s="1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5">
      <c r="A128" s="25"/>
      <c r="B128" s="81"/>
      <c r="C128" s="19">
        <v>4120</v>
      </c>
      <c r="D128" s="50" t="s">
        <v>18</v>
      </c>
      <c r="E128" s="13"/>
      <c r="F128" s="13">
        <v>403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25">
      <c r="A129" s="25"/>
      <c r="B129" s="81"/>
      <c r="C129" s="19">
        <v>4210</v>
      </c>
      <c r="D129" s="50" t="s">
        <v>13</v>
      </c>
      <c r="E129" s="13"/>
      <c r="F129" s="13">
        <v>4469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25">
      <c r="A130" s="25"/>
      <c r="B130" s="82"/>
      <c r="C130" s="19">
        <v>4440</v>
      </c>
      <c r="D130" s="50" t="s">
        <v>28</v>
      </c>
      <c r="E130" s="13">
        <v>438</v>
      </c>
      <c r="F130" s="1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25">
      <c r="A131" s="25"/>
      <c r="B131" s="35">
        <v>80111</v>
      </c>
      <c r="C131" s="10"/>
      <c r="D131" s="47" t="s">
        <v>44</v>
      </c>
      <c r="E131" s="11">
        <f>E132</f>
        <v>9523</v>
      </c>
      <c r="F131" s="11">
        <f>F132</f>
        <v>6056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25">
      <c r="A132" s="25"/>
      <c r="B132" s="16"/>
      <c r="C132" s="12"/>
      <c r="D132" s="51" t="s">
        <v>73</v>
      </c>
      <c r="E132" s="36">
        <f>SUM(E133:E137)</f>
        <v>9523</v>
      </c>
      <c r="F132" s="36">
        <f>SUM(F133:F137)</f>
        <v>6056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25">
      <c r="A133" s="25"/>
      <c r="B133" s="16"/>
      <c r="C133" s="12">
        <v>3020</v>
      </c>
      <c r="D133" s="50" t="s">
        <v>51</v>
      </c>
      <c r="E133" s="13">
        <v>523</v>
      </c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25">
      <c r="A134" s="25"/>
      <c r="B134" s="16"/>
      <c r="C134" s="12">
        <v>4010</v>
      </c>
      <c r="D134" s="50" t="s">
        <v>21</v>
      </c>
      <c r="E134" s="13">
        <v>9000</v>
      </c>
      <c r="F134" s="1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25"/>
      <c r="B135" s="16"/>
      <c r="C135" s="12">
        <v>4110</v>
      </c>
      <c r="D135" s="50" t="s">
        <v>22</v>
      </c>
      <c r="E135" s="13"/>
      <c r="F135" s="13">
        <v>1939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25"/>
      <c r="B136" s="16"/>
      <c r="C136" s="50">
        <v>4120</v>
      </c>
      <c r="D136" s="50" t="s">
        <v>18</v>
      </c>
      <c r="E136" s="13"/>
      <c r="F136" s="13">
        <v>535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5">
      <c r="A137" s="26"/>
      <c r="B137" s="34"/>
      <c r="C137" s="12">
        <v>4440</v>
      </c>
      <c r="D137" s="50" t="s">
        <v>28</v>
      </c>
      <c r="E137" s="13"/>
      <c r="F137" s="13">
        <v>3582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A138" s="21"/>
      <c r="B138" s="21"/>
      <c r="C138" s="21"/>
      <c r="D138" s="88"/>
      <c r="E138" s="89"/>
      <c r="F138" s="8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A139" s="21"/>
      <c r="B139" s="21"/>
      <c r="C139" s="21"/>
      <c r="D139" s="88"/>
      <c r="E139" s="89"/>
      <c r="F139" s="8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5">
      <c r="A140" s="21"/>
      <c r="B140" s="21"/>
      <c r="C140" s="21"/>
      <c r="D140" s="88"/>
      <c r="E140" s="89"/>
      <c r="F140" s="8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5">
      <c r="A141" s="4" t="s">
        <v>0</v>
      </c>
      <c r="B141" s="4" t="s">
        <v>1</v>
      </c>
      <c r="C141" s="4" t="s">
        <v>2</v>
      </c>
      <c r="D141" s="5" t="s">
        <v>3</v>
      </c>
      <c r="E141" s="4" t="s">
        <v>4</v>
      </c>
      <c r="F141" s="6" t="s">
        <v>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5">
      <c r="A142" s="69"/>
      <c r="B142" s="69"/>
      <c r="C142" s="7"/>
      <c r="D142" s="8"/>
      <c r="E142" s="7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5">
      <c r="A143" s="78"/>
      <c r="B143" s="23">
        <v>80120</v>
      </c>
      <c r="C143" s="18"/>
      <c r="D143" s="47" t="s">
        <v>68</v>
      </c>
      <c r="E143" s="11">
        <f>E144+E146</f>
        <v>29269</v>
      </c>
      <c r="F143" s="11">
        <f>F144+F146</f>
        <v>19116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16"/>
      <c r="B144" s="25"/>
      <c r="C144" s="19"/>
      <c r="D144" s="51" t="s">
        <v>69</v>
      </c>
      <c r="E144" s="36">
        <v>6623</v>
      </c>
      <c r="F144" s="36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16"/>
      <c r="B145" s="25"/>
      <c r="C145" s="19">
        <v>4010</v>
      </c>
      <c r="D145" s="50" t="s">
        <v>21</v>
      </c>
      <c r="E145" s="13">
        <v>6623</v>
      </c>
      <c r="F145" s="1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16"/>
      <c r="B146" s="25"/>
      <c r="C146" s="19"/>
      <c r="D146" s="51" t="s">
        <v>70</v>
      </c>
      <c r="E146" s="36">
        <f>SUM(E147:E151)+SUM(E152:E162)</f>
        <v>22646</v>
      </c>
      <c r="F146" s="36">
        <f>SUM(F147:F151)+SUM(F152:F162)</f>
        <v>19116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5">
      <c r="A147" s="16"/>
      <c r="B147" s="25"/>
      <c r="C147" s="19">
        <v>3020</v>
      </c>
      <c r="D147" s="50" t="s">
        <v>51</v>
      </c>
      <c r="E147" s="13"/>
      <c r="F147" s="13">
        <v>898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25">
      <c r="A148" s="16"/>
      <c r="B148" s="25"/>
      <c r="C148" s="19">
        <v>4010</v>
      </c>
      <c r="D148" s="50" t="s">
        <v>21</v>
      </c>
      <c r="E148" s="13">
        <v>16900</v>
      </c>
      <c r="F148" s="1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5">
      <c r="A149" s="16"/>
      <c r="B149" s="25"/>
      <c r="C149" s="19">
        <v>4110</v>
      </c>
      <c r="D149" s="50" t="s">
        <v>22</v>
      </c>
      <c r="E149" s="13">
        <v>3167</v>
      </c>
      <c r="F149" s="1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5">
      <c r="A150" s="16"/>
      <c r="B150" s="25"/>
      <c r="C150" s="19">
        <v>4120</v>
      </c>
      <c r="D150" s="50" t="s">
        <v>18</v>
      </c>
      <c r="E150" s="13"/>
      <c r="F150" s="13">
        <v>3771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A151" s="16"/>
      <c r="B151" s="25"/>
      <c r="C151" s="19">
        <v>4210</v>
      </c>
      <c r="D151" s="50" t="s">
        <v>13</v>
      </c>
      <c r="E151" s="13"/>
      <c r="F151" s="13">
        <v>563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5">
      <c r="A152" s="16"/>
      <c r="B152" s="25"/>
      <c r="C152" s="19">
        <v>4240</v>
      </c>
      <c r="D152" s="50" t="s">
        <v>29</v>
      </c>
      <c r="E152" s="13"/>
      <c r="F152" s="13">
        <v>663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5">
      <c r="A153" s="16"/>
      <c r="B153" s="25"/>
      <c r="C153" s="19">
        <v>4260</v>
      </c>
      <c r="D153" s="50" t="s">
        <v>47</v>
      </c>
      <c r="E153" s="13"/>
      <c r="F153" s="13">
        <v>8574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5">
      <c r="A154" s="16"/>
      <c r="B154" s="25"/>
      <c r="C154" s="19">
        <v>4270</v>
      </c>
      <c r="D154" s="50" t="s">
        <v>14</v>
      </c>
      <c r="E154" s="13"/>
      <c r="F154" s="13">
        <v>1273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A155" s="16"/>
      <c r="B155" s="25"/>
      <c r="C155" s="19">
        <v>4280</v>
      </c>
      <c r="D155" s="50" t="s">
        <v>37</v>
      </c>
      <c r="E155" s="13">
        <v>74</v>
      </c>
      <c r="F155" s="1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16"/>
      <c r="B156" s="25"/>
      <c r="C156" s="19">
        <v>4300</v>
      </c>
      <c r="D156" s="50" t="s">
        <v>16</v>
      </c>
      <c r="E156" s="13">
        <v>2505</v>
      </c>
      <c r="F156" s="1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5">
      <c r="A157" s="16"/>
      <c r="B157" s="25"/>
      <c r="C157" s="19">
        <v>4410</v>
      </c>
      <c r="D157" s="50" t="s">
        <v>17</v>
      </c>
      <c r="E157" s="13"/>
      <c r="F157" s="13">
        <v>101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5">
      <c r="A158" s="16"/>
      <c r="B158" s="25"/>
      <c r="C158" s="19">
        <v>4430</v>
      </c>
      <c r="D158" s="50" t="s">
        <v>27</v>
      </c>
      <c r="E158" s="13"/>
      <c r="F158" s="13">
        <v>546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5">
      <c r="A159" s="16"/>
      <c r="B159" s="25"/>
      <c r="C159" s="19">
        <v>4440</v>
      </c>
      <c r="D159" s="50" t="s">
        <v>28</v>
      </c>
      <c r="E159" s="13"/>
      <c r="F159" s="13">
        <v>1884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5">
      <c r="A160" s="16"/>
      <c r="B160" s="25"/>
      <c r="C160" s="19">
        <v>4480</v>
      </c>
      <c r="D160" s="50" t="s">
        <v>48</v>
      </c>
      <c r="E160" s="13"/>
      <c r="F160" s="13">
        <v>47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5">
      <c r="A161" s="16"/>
      <c r="B161" s="25"/>
      <c r="C161" s="19">
        <v>4530</v>
      </c>
      <c r="D161" s="50" t="s">
        <v>71</v>
      </c>
      <c r="E161" s="13"/>
      <c r="F161" s="13">
        <v>96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5">
      <c r="A162" s="16"/>
      <c r="B162" s="25"/>
      <c r="C162" s="19">
        <v>4700</v>
      </c>
      <c r="D162" s="50" t="s">
        <v>24</v>
      </c>
      <c r="E162" s="13"/>
      <c r="F162" s="13">
        <v>700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5">
      <c r="A163" s="16"/>
      <c r="B163" s="23">
        <v>80130</v>
      </c>
      <c r="C163" s="18"/>
      <c r="D163" s="47" t="s">
        <v>20</v>
      </c>
      <c r="E163" s="11">
        <f>E164+E178+E181</f>
        <v>73833</v>
      </c>
      <c r="F163" s="11">
        <f>F164+F178+F181</f>
        <v>80456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16"/>
      <c r="B164" s="25"/>
      <c r="C164" s="19"/>
      <c r="D164" s="51" t="s">
        <v>69</v>
      </c>
      <c r="E164" s="36">
        <f>E166+E167+E169+E170+E172</f>
        <v>14472</v>
      </c>
      <c r="F164" s="36">
        <f>F165+F168+F171</f>
        <v>21095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16"/>
      <c r="B165" s="25"/>
      <c r="C165" s="19">
        <v>3020</v>
      </c>
      <c r="D165" s="50" t="s">
        <v>51</v>
      </c>
      <c r="E165" s="13"/>
      <c r="F165" s="13">
        <v>4952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5">
      <c r="A166" s="16"/>
      <c r="B166" s="25"/>
      <c r="C166" s="19">
        <v>4010</v>
      </c>
      <c r="D166" s="50" t="s">
        <v>21</v>
      </c>
      <c r="E166" s="13">
        <v>3031</v>
      </c>
      <c r="F166" s="1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5">
      <c r="A167" s="16"/>
      <c r="B167" s="25"/>
      <c r="C167" s="19">
        <v>4110</v>
      </c>
      <c r="D167" s="50" t="s">
        <v>22</v>
      </c>
      <c r="E167" s="13">
        <v>8030</v>
      </c>
      <c r="F167" s="1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25">
      <c r="A168" s="16"/>
      <c r="B168" s="25"/>
      <c r="C168" s="19">
        <v>4210</v>
      </c>
      <c r="D168" s="50" t="s">
        <v>13</v>
      </c>
      <c r="E168" s="13"/>
      <c r="F168" s="13">
        <v>14892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25">
      <c r="A169" s="29"/>
      <c r="B169" s="30"/>
      <c r="C169" s="71">
        <v>4240</v>
      </c>
      <c r="D169" s="31" t="s">
        <v>29</v>
      </c>
      <c r="E169" s="39">
        <v>1380</v>
      </c>
      <c r="F169" s="4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5">
      <c r="A170" s="29"/>
      <c r="B170" s="30"/>
      <c r="C170" s="71">
        <v>4260</v>
      </c>
      <c r="D170" s="31" t="s">
        <v>47</v>
      </c>
      <c r="E170" s="39">
        <v>1694</v>
      </c>
      <c r="F170" s="4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25">
      <c r="A171" s="29"/>
      <c r="B171" s="30"/>
      <c r="C171" s="71">
        <v>4300</v>
      </c>
      <c r="D171" s="31" t="s">
        <v>16</v>
      </c>
      <c r="E171" s="39"/>
      <c r="F171" s="40">
        <v>1251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25">
      <c r="A172" s="45"/>
      <c r="B172" s="41"/>
      <c r="C172" s="71">
        <v>4360</v>
      </c>
      <c r="D172" s="31" t="s">
        <v>15</v>
      </c>
      <c r="E172" s="39">
        <v>337</v>
      </c>
      <c r="F172" s="4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s="103" customFormat="1" ht="12.75" x14ac:dyDescent="0.2">
      <c r="A173" s="104"/>
      <c r="B173" s="104"/>
      <c r="C173" s="104"/>
      <c r="D173" s="104"/>
      <c r="E173" s="105"/>
      <c r="F173" s="105"/>
    </row>
    <row r="174" spans="1:23" s="103" customFormat="1" ht="12.75" x14ac:dyDescent="0.2">
      <c r="A174" s="104"/>
      <c r="B174" s="104"/>
      <c r="C174" s="104"/>
      <c r="D174" s="104"/>
      <c r="E174" s="105"/>
      <c r="F174" s="105"/>
    </row>
    <row r="175" spans="1:23" s="103" customFormat="1" ht="12.75" x14ac:dyDescent="0.2">
      <c r="A175" s="104"/>
      <c r="B175" s="104"/>
      <c r="C175" s="104"/>
      <c r="D175" s="104"/>
      <c r="E175" s="105"/>
      <c r="F175" s="105"/>
    </row>
    <row r="176" spans="1:23" x14ac:dyDescent="0.25">
      <c r="A176" s="4" t="s">
        <v>0</v>
      </c>
      <c r="B176" s="4" t="s">
        <v>1</v>
      </c>
      <c r="C176" s="4" t="s">
        <v>2</v>
      </c>
      <c r="D176" s="5" t="s">
        <v>3</v>
      </c>
      <c r="E176" s="4" t="s">
        <v>4</v>
      </c>
      <c r="F176" s="6" t="s">
        <v>5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25">
      <c r="A177" s="69"/>
      <c r="B177" s="69"/>
      <c r="C177" s="7"/>
      <c r="D177" s="8"/>
      <c r="E177" s="7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25">
      <c r="A178" s="70"/>
      <c r="B178" s="106"/>
      <c r="C178" s="71"/>
      <c r="D178" s="74" t="s">
        <v>74</v>
      </c>
      <c r="E178" s="75">
        <v>50</v>
      </c>
      <c r="F178" s="76">
        <v>50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25">
      <c r="A179" s="30"/>
      <c r="B179" s="77"/>
      <c r="C179" s="71">
        <v>4010</v>
      </c>
      <c r="D179" s="31" t="s">
        <v>21</v>
      </c>
      <c r="E179" s="39">
        <v>50</v>
      </c>
      <c r="F179" s="4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25">
      <c r="A180" s="30"/>
      <c r="B180" s="77"/>
      <c r="C180" s="71">
        <v>4360</v>
      </c>
      <c r="D180" s="31" t="s">
        <v>15</v>
      </c>
      <c r="E180" s="39"/>
      <c r="F180" s="40">
        <v>50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25">
      <c r="A181" s="25"/>
      <c r="B181" s="81"/>
      <c r="C181" s="79"/>
      <c r="D181" s="51" t="s">
        <v>45</v>
      </c>
      <c r="E181" s="36">
        <f>SUM(E182:E189)+E193</f>
        <v>59311</v>
      </c>
      <c r="F181" s="36">
        <f>SUM(F182:F189)+ SUM(F190:F194)</f>
        <v>59311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25"/>
      <c r="B182" s="81"/>
      <c r="C182" s="80">
        <v>4010</v>
      </c>
      <c r="D182" s="50" t="s">
        <v>21</v>
      </c>
      <c r="E182" s="13">
        <v>32201</v>
      </c>
      <c r="F182" s="1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25"/>
      <c r="B183" s="81"/>
      <c r="C183" s="80">
        <v>4110</v>
      </c>
      <c r="D183" s="50" t="s">
        <v>22</v>
      </c>
      <c r="E183" s="13">
        <v>20000</v>
      </c>
      <c r="F183" s="1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25">
      <c r="A184" s="25"/>
      <c r="B184" s="81"/>
      <c r="C184" s="80">
        <v>4120</v>
      </c>
      <c r="D184" s="50" t="s">
        <v>18</v>
      </c>
      <c r="E184" s="13"/>
      <c r="F184" s="13">
        <v>9829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25">
      <c r="A185" s="25"/>
      <c r="B185" s="81"/>
      <c r="C185" s="80">
        <v>4170</v>
      </c>
      <c r="D185" s="50" t="s">
        <v>76</v>
      </c>
      <c r="E185" s="13"/>
      <c r="F185" s="13">
        <v>2628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25">
      <c r="A186" s="25"/>
      <c r="B186" s="81"/>
      <c r="C186" s="80">
        <v>4210</v>
      </c>
      <c r="D186" s="50" t="s">
        <v>13</v>
      </c>
      <c r="E186" s="13">
        <v>7000</v>
      </c>
      <c r="F186" s="1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25">
      <c r="A187" s="25"/>
      <c r="B187" s="81"/>
      <c r="C187" s="80">
        <v>4240</v>
      </c>
      <c r="D187" s="50" t="s">
        <v>29</v>
      </c>
      <c r="E187" s="13"/>
      <c r="F187" s="13">
        <v>2044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25">
      <c r="A188" s="25"/>
      <c r="B188" s="81"/>
      <c r="C188" s="80">
        <v>4260</v>
      </c>
      <c r="D188" s="50" t="s">
        <v>47</v>
      </c>
      <c r="E188" s="13"/>
      <c r="F188" s="13">
        <v>30265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25">
      <c r="A189" s="25"/>
      <c r="B189" s="81"/>
      <c r="C189" s="80">
        <v>4270</v>
      </c>
      <c r="D189" s="50" t="s">
        <v>14</v>
      </c>
      <c r="E189" s="13"/>
      <c r="F189" s="13">
        <v>2870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25">
      <c r="A190" s="25"/>
      <c r="B190" s="81"/>
      <c r="C190" s="80">
        <v>4280</v>
      </c>
      <c r="D190" s="50" t="s">
        <v>77</v>
      </c>
      <c r="E190" s="13"/>
      <c r="F190" s="13">
        <v>1011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25">
      <c r="A191" s="25"/>
      <c r="B191" s="81"/>
      <c r="C191" s="80">
        <v>4300</v>
      </c>
      <c r="D191" s="50" t="s">
        <v>16</v>
      </c>
      <c r="E191" s="13"/>
      <c r="F191" s="13">
        <v>9496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25">
      <c r="A192" s="25"/>
      <c r="B192" s="81"/>
      <c r="C192" s="80">
        <v>4410</v>
      </c>
      <c r="D192" s="50" t="s">
        <v>90</v>
      </c>
      <c r="E192" s="13"/>
      <c r="F192" s="13">
        <v>815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x14ac:dyDescent="0.25">
      <c r="A193" s="25"/>
      <c r="B193" s="81"/>
      <c r="C193" s="80">
        <v>4430</v>
      </c>
      <c r="D193" s="50" t="s">
        <v>27</v>
      </c>
      <c r="E193" s="13">
        <v>110</v>
      </c>
      <c r="F193" s="1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x14ac:dyDescent="0.25">
      <c r="A194" s="25"/>
      <c r="B194" s="82"/>
      <c r="C194" s="80">
        <v>4530</v>
      </c>
      <c r="D194" s="50" t="s">
        <v>78</v>
      </c>
      <c r="E194" s="13"/>
      <c r="F194" s="13">
        <v>353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x14ac:dyDescent="0.25">
      <c r="A195" s="25"/>
      <c r="B195" s="83">
        <v>80134</v>
      </c>
      <c r="C195" s="85"/>
      <c r="D195" s="47" t="s">
        <v>79</v>
      </c>
      <c r="E195" s="11">
        <f>E196</f>
        <v>3288</v>
      </c>
      <c r="F195" s="11">
        <f>F196</f>
        <v>2021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x14ac:dyDescent="0.25">
      <c r="A196" s="25"/>
      <c r="B196" s="81"/>
      <c r="C196" s="80"/>
      <c r="D196" s="51" t="s">
        <v>73</v>
      </c>
      <c r="E196" s="36">
        <f>SUM(E197:E201)</f>
        <v>3288</v>
      </c>
      <c r="F196" s="36">
        <f>F197+F201</f>
        <v>2021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25">
      <c r="A197" s="25"/>
      <c r="B197" s="81"/>
      <c r="C197" s="80">
        <v>3020</v>
      </c>
      <c r="D197" s="50" t="s">
        <v>51</v>
      </c>
      <c r="E197" s="13"/>
      <c r="F197" s="13">
        <v>235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25">
      <c r="A198" s="25"/>
      <c r="B198" s="81"/>
      <c r="C198" s="80">
        <v>4010</v>
      </c>
      <c r="D198" s="50" t="s">
        <v>21</v>
      </c>
      <c r="E198" s="13">
        <v>1970</v>
      </c>
      <c r="F198" s="1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25">
      <c r="A199" s="25"/>
      <c r="B199" s="81"/>
      <c r="C199" s="80">
        <v>4110</v>
      </c>
      <c r="D199" s="50" t="s">
        <v>22</v>
      </c>
      <c r="E199" s="13">
        <v>1173</v>
      </c>
      <c r="F199" s="1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25">
      <c r="A200" s="25"/>
      <c r="B200" s="81"/>
      <c r="C200" s="80">
        <v>4120</v>
      </c>
      <c r="D200" s="50" t="s">
        <v>18</v>
      </c>
      <c r="E200" s="13">
        <v>145</v>
      </c>
      <c r="F200" s="1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x14ac:dyDescent="0.25">
      <c r="A201" s="25"/>
      <c r="B201" s="81"/>
      <c r="C201" s="80">
        <v>4440</v>
      </c>
      <c r="D201" s="50" t="s">
        <v>28</v>
      </c>
      <c r="E201" s="13"/>
      <c r="F201" s="13">
        <v>1786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x14ac:dyDescent="0.25">
      <c r="A202" s="16"/>
      <c r="B202" s="23">
        <v>80144</v>
      </c>
      <c r="C202" s="47"/>
      <c r="D202" s="47" t="s">
        <v>80</v>
      </c>
      <c r="E202" s="11">
        <f>E203</f>
        <v>3919</v>
      </c>
      <c r="F202" s="11">
        <f>F203</f>
        <v>5823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25">
      <c r="A203" s="16"/>
      <c r="B203" s="25"/>
      <c r="C203" s="50"/>
      <c r="D203" s="51" t="s">
        <v>73</v>
      </c>
      <c r="E203" s="36">
        <f>SUM(E204:E214)</f>
        <v>3919</v>
      </c>
      <c r="F203" s="36">
        <f>SUM(F204:F214)</f>
        <v>5823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x14ac:dyDescent="0.25">
      <c r="A204" s="16"/>
      <c r="B204" s="25"/>
      <c r="C204" s="50">
        <v>3020</v>
      </c>
      <c r="D204" s="50" t="s">
        <v>51</v>
      </c>
      <c r="E204" s="13">
        <v>427</v>
      </c>
      <c r="F204" s="1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x14ac:dyDescent="0.25">
      <c r="A205" s="16"/>
      <c r="B205" s="25"/>
      <c r="C205" s="50">
        <v>4010</v>
      </c>
      <c r="D205" s="50" t="s">
        <v>21</v>
      </c>
      <c r="E205" s="13">
        <v>1469</v>
      </c>
      <c r="F205" s="1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25">
      <c r="A206" s="16"/>
      <c r="B206" s="25"/>
      <c r="C206" s="50">
        <v>4110</v>
      </c>
      <c r="D206" s="50" t="s">
        <v>22</v>
      </c>
      <c r="E206" s="13">
        <v>1939</v>
      </c>
      <c r="F206" s="1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25">
      <c r="A207" s="16"/>
      <c r="B207" s="25"/>
      <c r="C207" s="50">
        <v>4120</v>
      </c>
      <c r="D207" s="50" t="s">
        <v>18</v>
      </c>
      <c r="E207" s="13">
        <v>84</v>
      </c>
      <c r="F207" s="1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25">
      <c r="A208" s="16"/>
      <c r="B208" s="25"/>
      <c r="C208" s="50">
        <v>4210</v>
      </c>
      <c r="D208" s="50" t="s">
        <v>13</v>
      </c>
      <c r="E208" s="13"/>
      <c r="F208" s="13">
        <v>245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25">
      <c r="A209" s="34"/>
      <c r="B209" s="26"/>
      <c r="C209" s="50">
        <v>4280</v>
      </c>
      <c r="D209" s="50" t="s">
        <v>37</v>
      </c>
      <c r="E209" s="13"/>
      <c r="F209" s="13">
        <v>500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x14ac:dyDescent="0.25">
      <c r="A210" s="21"/>
      <c r="B210" s="21"/>
      <c r="C210" s="88"/>
      <c r="D210" s="88"/>
      <c r="E210" s="89"/>
      <c r="F210" s="8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x14ac:dyDescent="0.25">
      <c r="A211" s="4" t="s">
        <v>0</v>
      </c>
      <c r="B211" s="6" t="s">
        <v>1</v>
      </c>
      <c r="C211" s="4" t="s">
        <v>2</v>
      </c>
      <c r="D211" s="5" t="s">
        <v>3</v>
      </c>
      <c r="E211" s="65" t="s">
        <v>4</v>
      </c>
      <c r="F211" s="66" t="s">
        <v>5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x14ac:dyDescent="0.25">
      <c r="A212" s="7"/>
      <c r="B212" s="9"/>
      <c r="C212" s="7"/>
      <c r="D212" s="8"/>
      <c r="E212" s="67"/>
      <c r="F212" s="6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x14ac:dyDescent="0.25">
      <c r="A213" s="16"/>
      <c r="B213" s="25"/>
      <c r="C213" s="80">
        <v>4410</v>
      </c>
      <c r="D213" s="50" t="s">
        <v>90</v>
      </c>
      <c r="E213" s="13"/>
      <c r="F213" s="13">
        <v>922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25">
      <c r="A214" s="16"/>
      <c r="B214" s="26"/>
      <c r="C214" s="80">
        <v>4440</v>
      </c>
      <c r="D214" s="50" t="s">
        <v>28</v>
      </c>
      <c r="E214" s="13"/>
      <c r="F214" s="13">
        <v>4156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25">
      <c r="A215" s="25"/>
      <c r="B215" s="83">
        <v>80146</v>
      </c>
      <c r="C215" s="10"/>
      <c r="D215" s="47" t="s">
        <v>46</v>
      </c>
      <c r="E215" s="11">
        <v>0</v>
      </c>
      <c r="F215" s="11">
        <f>F216</f>
        <v>3530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25">
      <c r="A216" s="25"/>
      <c r="B216" s="83"/>
      <c r="C216" s="10"/>
      <c r="D216" s="51" t="s">
        <v>75</v>
      </c>
      <c r="E216" s="36"/>
      <c r="F216" s="36">
        <v>3530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25">
      <c r="A217" s="25"/>
      <c r="B217" s="83"/>
      <c r="C217" s="12">
        <v>4700</v>
      </c>
      <c r="D217" s="50" t="s">
        <v>24</v>
      </c>
      <c r="E217" s="13"/>
      <c r="F217" s="13">
        <v>3530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25">
      <c r="A218" s="25"/>
      <c r="B218" s="35">
        <v>80195</v>
      </c>
      <c r="C218" s="10"/>
      <c r="D218" s="47" t="s">
        <v>23</v>
      </c>
      <c r="E218" s="11">
        <f>E219+E221</f>
        <v>72</v>
      </c>
      <c r="F218" s="11">
        <f>F219+F221</f>
        <v>58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25">
      <c r="A219" s="25"/>
      <c r="B219" s="16"/>
      <c r="C219" s="12"/>
      <c r="D219" s="51" t="s">
        <v>73</v>
      </c>
      <c r="E219" s="36">
        <v>14</v>
      </c>
      <c r="F219" s="3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25">
      <c r="A220" s="25"/>
      <c r="B220" s="16"/>
      <c r="C220" s="64">
        <v>4440</v>
      </c>
      <c r="D220" s="64" t="s">
        <v>28</v>
      </c>
      <c r="E220" s="53">
        <v>14</v>
      </c>
      <c r="F220" s="5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x14ac:dyDescent="0.25">
      <c r="A221" s="25"/>
      <c r="B221" s="16"/>
      <c r="C221" s="64"/>
      <c r="D221" s="86" t="s">
        <v>55</v>
      </c>
      <c r="E221" s="87">
        <v>58</v>
      </c>
      <c r="F221" s="87">
        <v>58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x14ac:dyDescent="0.25">
      <c r="A222" s="25"/>
      <c r="B222" s="16"/>
      <c r="C222" s="64">
        <v>4110</v>
      </c>
      <c r="D222" s="64" t="s">
        <v>22</v>
      </c>
      <c r="E222" s="53"/>
      <c r="F222" s="53">
        <v>50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x14ac:dyDescent="0.25">
      <c r="A223" s="25"/>
      <c r="B223" s="16"/>
      <c r="C223" s="64">
        <v>4120</v>
      </c>
      <c r="D223" s="64" t="s">
        <v>18</v>
      </c>
      <c r="E223" s="53"/>
      <c r="F223" s="53">
        <v>8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x14ac:dyDescent="0.25">
      <c r="A224" s="26"/>
      <c r="B224" s="34"/>
      <c r="C224" s="50">
        <v>4170</v>
      </c>
      <c r="D224" s="50" t="s">
        <v>26</v>
      </c>
      <c r="E224" s="13">
        <v>58</v>
      </c>
      <c r="F224" s="1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x14ac:dyDescent="0.25">
      <c r="A225" s="10">
        <v>852</v>
      </c>
      <c r="B225" s="14"/>
      <c r="C225" s="10"/>
      <c r="D225" s="47" t="s">
        <v>49</v>
      </c>
      <c r="E225" s="11">
        <f>E226+E232</f>
        <v>7112</v>
      </c>
      <c r="F225" s="11">
        <f>F226+F232</f>
        <v>7112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x14ac:dyDescent="0.25">
      <c r="A226" s="24"/>
      <c r="B226" s="23">
        <v>85202</v>
      </c>
      <c r="C226" s="10"/>
      <c r="D226" s="10" t="s">
        <v>50</v>
      </c>
      <c r="E226" s="11">
        <f>E227</f>
        <v>2366</v>
      </c>
      <c r="F226" s="11">
        <f>F227</f>
        <v>2366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x14ac:dyDescent="0.25">
      <c r="A227" s="25"/>
      <c r="B227" s="25"/>
      <c r="C227" s="12"/>
      <c r="D227" s="51" t="s">
        <v>81</v>
      </c>
      <c r="E227" s="36">
        <f>SUM(E228:E231)</f>
        <v>2366</v>
      </c>
      <c r="F227" s="36">
        <f>F228</f>
        <v>2366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x14ac:dyDescent="0.25">
      <c r="A228" s="25"/>
      <c r="B228" s="25"/>
      <c r="C228" s="50">
        <v>4210</v>
      </c>
      <c r="D228" s="50" t="s">
        <v>13</v>
      </c>
      <c r="E228" s="13"/>
      <c r="F228" s="13">
        <v>2366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x14ac:dyDescent="0.25">
      <c r="A229" s="25"/>
      <c r="B229" s="25"/>
      <c r="C229" s="50">
        <v>4270</v>
      </c>
      <c r="D229" s="50" t="s">
        <v>14</v>
      </c>
      <c r="E229" s="13">
        <v>1500</v>
      </c>
      <c r="F229" s="1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x14ac:dyDescent="0.25">
      <c r="A230" s="25"/>
      <c r="B230" s="25"/>
      <c r="C230" s="50">
        <v>4300</v>
      </c>
      <c r="D230" s="50" t="s">
        <v>16</v>
      </c>
      <c r="E230" s="13">
        <v>760</v>
      </c>
      <c r="F230" s="1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x14ac:dyDescent="0.25">
      <c r="A231" s="25"/>
      <c r="B231" s="26"/>
      <c r="C231" s="64">
        <v>4360</v>
      </c>
      <c r="D231" s="50" t="s">
        <v>82</v>
      </c>
      <c r="E231" s="13">
        <v>106</v>
      </c>
      <c r="F231" s="1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x14ac:dyDescent="0.25">
      <c r="A232" s="25"/>
      <c r="B232" s="22">
        <v>85218</v>
      </c>
      <c r="C232" s="96"/>
      <c r="D232" s="47" t="s">
        <v>104</v>
      </c>
      <c r="E232" s="11">
        <f>E233</f>
        <v>4746</v>
      </c>
      <c r="F232" s="11">
        <f>F233</f>
        <v>4746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x14ac:dyDescent="0.25">
      <c r="A233" s="25"/>
      <c r="B233" s="21"/>
      <c r="C233" s="64"/>
      <c r="D233" s="51" t="s">
        <v>105</v>
      </c>
      <c r="E233" s="36">
        <f>SUM(E234:E245)</f>
        <v>4746</v>
      </c>
      <c r="F233" s="36">
        <f>SUM(F234:F245)</f>
        <v>4746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x14ac:dyDescent="0.25">
      <c r="A234" s="25"/>
      <c r="B234" s="21"/>
      <c r="C234" s="64">
        <v>3020</v>
      </c>
      <c r="D234" s="50" t="s">
        <v>51</v>
      </c>
      <c r="E234" s="13"/>
      <c r="F234" s="13">
        <v>150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x14ac:dyDescent="0.25">
      <c r="A235" s="25"/>
      <c r="B235" s="21"/>
      <c r="C235" s="64">
        <v>4010</v>
      </c>
      <c r="D235" s="50" t="s">
        <v>21</v>
      </c>
      <c r="E235" s="13">
        <v>1940</v>
      </c>
      <c r="F235" s="1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x14ac:dyDescent="0.25">
      <c r="A236" s="25"/>
      <c r="B236" s="21"/>
      <c r="C236" s="64">
        <v>4110</v>
      </c>
      <c r="D236" s="50" t="s">
        <v>22</v>
      </c>
      <c r="E236" s="13">
        <v>393</v>
      </c>
      <c r="F236" s="1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x14ac:dyDescent="0.25">
      <c r="A237" s="25"/>
      <c r="B237" s="21"/>
      <c r="C237" s="64">
        <v>4120</v>
      </c>
      <c r="D237" s="50" t="s">
        <v>18</v>
      </c>
      <c r="E237" s="13"/>
      <c r="F237" s="13">
        <v>2202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x14ac:dyDescent="0.25">
      <c r="A238" s="25"/>
      <c r="B238" s="21"/>
      <c r="C238" s="64">
        <v>4170</v>
      </c>
      <c r="D238" s="50" t="s">
        <v>26</v>
      </c>
      <c r="E238" s="13"/>
      <c r="F238" s="13">
        <v>590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x14ac:dyDescent="0.25">
      <c r="A239" s="25"/>
      <c r="B239" s="21"/>
      <c r="C239" s="64">
        <v>4210</v>
      </c>
      <c r="D239" s="12" t="s">
        <v>13</v>
      </c>
      <c r="E239" s="13">
        <v>2229</v>
      </c>
      <c r="F239" s="1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x14ac:dyDescent="0.25">
      <c r="A240" s="25"/>
      <c r="B240" s="21"/>
      <c r="C240" s="64">
        <v>4260</v>
      </c>
      <c r="D240" s="12" t="s">
        <v>47</v>
      </c>
      <c r="E240" s="13"/>
      <c r="F240" s="13">
        <v>164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x14ac:dyDescent="0.25">
      <c r="A241" s="25"/>
      <c r="B241" s="21"/>
      <c r="C241" s="64">
        <v>4300</v>
      </c>
      <c r="D241" s="50" t="s">
        <v>16</v>
      </c>
      <c r="E241" s="13"/>
      <c r="F241" s="13">
        <v>1135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x14ac:dyDescent="0.25">
      <c r="A242" s="25"/>
      <c r="B242" s="21"/>
      <c r="C242" s="64">
        <v>4360</v>
      </c>
      <c r="D242" s="50" t="s">
        <v>82</v>
      </c>
      <c r="E242" s="13"/>
      <c r="F242" s="13">
        <v>181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x14ac:dyDescent="0.25">
      <c r="A243" s="25"/>
      <c r="B243" s="21"/>
      <c r="C243" s="64">
        <v>4410</v>
      </c>
      <c r="D243" s="50" t="s">
        <v>17</v>
      </c>
      <c r="E243" s="13">
        <v>184</v>
      </c>
      <c r="F243" s="1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x14ac:dyDescent="0.25">
      <c r="A244" s="25"/>
      <c r="B244" s="21"/>
      <c r="C244" s="64">
        <v>4430</v>
      </c>
      <c r="D244" s="50" t="s">
        <v>27</v>
      </c>
      <c r="E244" s="13"/>
      <c r="F244" s="13">
        <v>187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x14ac:dyDescent="0.25">
      <c r="A245" s="26"/>
      <c r="B245" s="49"/>
      <c r="C245" s="50">
        <v>4700</v>
      </c>
      <c r="D245" s="50" t="s">
        <v>24</v>
      </c>
      <c r="E245" s="13"/>
      <c r="F245" s="13">
        <v>137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x14ac:dyDescent="0.25">
      <c r="A246" s="4" t="s">
        <v>0</v>
      </c>
      <c r="B246" s="6" t="s">
        <v>1</v>
      </c>
      <c r="C246" s="4" t="s">
        <v>2</v>
      </c>
      <c r="D246" s="5" t="s">
        <v>3</v>
      </c>
      <c r="E246" s="65" t="s">
        <v>4</v>
      </c>
      <c r="F246" s="66" t="s">
        <v>5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x14ac:dyDescent="0.25">
      <c r="A247" s="7"/>
      <c r="B247" s="9"/>
      <c r="C247" s="7"/>
      <c r="D247" s="8"/>
      <c r="E247" s="67"/>
      <c r="F247" s="6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x14ac:dyDescent="0.25">
      <c r="A248" s="10">
        <v>853</v>
      </c>
      <c r="B248" s="52"/>
      <c r="C248" s="47"/>
      <c r="D248" s="47" t="s">
        <v>106</v>
      </c>
      <c r="E248" s="11">
        <f>E249</f>
        <v>3380</v>
      </c>
      <c r="F248" s="11">
        <f>F249</f>
        <v>3380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x14ac:dyDescent="0.25">
      <c r="A249" s="23"/>
      <c r="B249" s="63">
        <v>85321</v>
      </c>
      <c r="C249" s="96"/>
      <c r="D249" s="47" t="s">
        <v>107</v>
      </c>
      <c r="E249" s="11">
        <f>E250</f>
        <v>3380</v>
      </c>
      <c r="F249" s="11">
        <f>F250</f>
        <v>3380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x14ac:dyDescent="0.25">
      <c r="A250" s="25"/>
      <c r="B250" s="21"/>
      <c r="C250" s="64"/>
      <c r="D250" s="51" t="s">
        <v>105</v>
      </c>
      <c r="E250" s="36">
        <f>E255</f>
        <v>3380</v>
      </c>
      <c r="F250" s="36">
        <f>SUM(F251:F258)</f>
        <v>3380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x14ac:dyDescent="0.25">
      <c r="A251" s="25"/>
      <c r="B251" s="21"/>
      <c r="C251" s="64">
        <v>4010</v>
      </c>
      <c r="D251" s="50" t="s">
        <v>21</v>
      </c>
      <c r="E251" s="13"/>
      <c r="F251" s="13">
        <v>53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x14ac:dyDescent="0.25">
      <c r="A252" s="25"/>
      <c r="B252" s="21"/>
      <c r="C252" s="64">
        <v>4110</v>
      </c>
      <c r="D252" s="50" t="s">
        <v>22</v>
      </c>
      <c r="E252" s="13"/>
      <c r="F252" s="13">
        <v>3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x14ac:dyDescent="0.25">
      <c r="A253" s="25"/>
      <c r="B253" s="21"/>
      <c r="C253" s="64">
        <v>4120</v>
      </c>
      <c r="D253" s="50" t="s">
        <v>18</v>
      </c>
      <c r="E253" s="13"/>
      <c r="F253" s="13">
        <v>16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x14ac:dyDescent="0.25">
      <c r="A254" s="25"/>
      <c r="B254" s="21"/>
      <c r="C254" s="64">
        <v>4170</v>
      </c>
      <c r="D254" s="50" t="s">
        <v>26</v>
      </c>
      <c r="E254" s="13"/>
      <c r="F254" s="13">
        <v>2303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25"/>
      <c r="B255" s="21"/>
      <c r="C255" s="64">
        <v>4210</v>
      </c>
      <c r="D255" s="12" t="s">
        <v>13</v>
      </c>
      <c r="E255" s="13">
        <v>3380</v>
      </c>
      <c r="F255" s="1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25"/>
      <c r="B256" s="21"/>
      <c r="C256" s="64">
        <v>4300</v>
      </c>
      <c r="D256" s="50" t="s">
        <v>16</v>
      </c>
      <c r="E256" s="13"/>
      <c r="F256" s="13">
        <v>846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x14ac:dyDescent="0.25">
      <c r="A257" s="25"/>
      <c r="B257" s="21"/>
      <c r="C257" s="64">
        <v>4360</v>
      </c>
      <c r="D257" s="50" t="s">
        <v>82</v>
      </c>
      <c r="E257" s="13"/>
      <c r="F257" s="13">
        <v>22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x14ac:dyDescent="0.25">
      <c r="A258" s="26"/>
      <c r="B258" s="49"/>
      <c r="C258" s="50">
        <v>4700</v>
      </c>
      <c r="D258" s="50" t="s">
        <v>24</v>
      </c>
      <c r="E258" s="13"/>
      <c r="F258" s="13">
        <v>137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x14ac:dyDescent="0.25">
      <c r="A259" s="23">
        <v>854</v>
      </c>
      <c r="B259" s="52"/>
      <c r="C259" s="10"/>
      <c r="D259" s="10" t="s">
        <v>25</v>
      </c>
      <c r="E259" s="11">
        <f>E260+E283+E289+E305+E328+E333+E344</f>
        <v>86010</v>
      </c>
      <c r="F259" s="11">
        <f>F260+F283+F289+F305+F328+F333+F344</f>
        <v>86010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x14ac:dyDescent="0.25">
      <c r="A260" s="23"/>
      <c r="B260" s="84">
        <v>85403</v>
      </c>
      <c r="C260" s="10"/>
      <c r="D260" s="10" t="s">
        <v>83</v>
      </c>
      <c r="E260" s="11">
        <f>E261</f>
        <v>5350</v>
      </c>
      <c r="F260" s="11">
        <f>F261</f>
        <v>28629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x14ac:dyDescent="0.25">
      <c r="A261" s="17"/>
      <c r="B261" s="83"/>
      <c r="C261" s="10"/>
      <c r="D261" s="43" t="s">
        <v>73</v>
      </c>
      <c r="E261" s="36">
        <f>SUM(E262:E277)</f>
        <v>5350</v>
      </c>
      <c r="F261" s="36">
        <f>SUM(F262:F277)</f>
        <v>28629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x14ac:dyDescent="0.25">
      <c r="A262" s="17"/>
      <c r="B262" s="83"/>
      <c r="C262" s="12">
        <v>3020</v>
      </c>
      <c r="D262" s="50" t="s">
        <v>51</v>
      </c>
      <c r="E262" s="13">
        <v>720</v>
      </c>
      <c r="F262" s="1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x14ac:dyDescent="0.25">
      <c r="A263" s="17"/>
      <c r="B263" s="83"/>
      <c r="C263" s="12">
        <v>4010</v>
      </c>
      <c r="D263" s="50" t="s">
        <v>21</v>
      </c>
      <c r="E263" s="13">
        <v>407</v>
      </c>
      <c r="F263" s="1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17"/>
      <c r="B264" s="83"/>
      <c r="C264" s="12">
        <v>4110</v>
      </c>
      <c r="D264" s="50" t="s">
        <v>22</v>
      </c>
      <c r="E264" s="13"/>
      <c r="F264" s="13">
        <v>11000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x14ac:dyDescent="0.25">
      <c r="A265" s="17"/>
      <c r="B265" s="83"/>
      <c r="C265" s="12">
        <v>4120</v>
      </c>
      <c r="D265" s="50" t="s">
        <v>18</v>
      </c>
      <c r="E265" s="13"/>
      <c r="F265" s="13">
        <v>2569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x14ac:dyDescent="0.25">
      <c r="A266" s="17"/>
      <c r="B266" s="83"/>
      <c r="C266" s="12">
        <v>4170</v>
      </c>
      <c r="D266" s="50" t="s">
        <v>26</v>
      </c>
      <c r="E266" s="13"/>
      <c r="F266" s="13">
        <v>1000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x14ac:dyDescent="0.25">
      <c r="A267" s="17"/>
      <c r="B267" s="83"/>
      <c r="C267" s="12">
        <v>4210</v>
      </c>
      <c r="D267" s="12" t="s">
        <v>13</v>
      </c>
      <c r="E267" s="13"/>
      <c r="F267" s="13">
        <v>2931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x14ac:dyDescent="0.25">
      <c r="A268" s="17"/>
      <c r="B268" s="83"/>
      <c r="C268" s="12">
        <v>4260</v>
      </c>
      <c r="D268" s="12" t="s">
        <v>47</v>
      </c>
      <c r="E268" s="13">
        <v>473</v>
      </c>
      <c r="F268" s="1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x14ac:dyDescent="0.25">
      <c r="A269" s="17"/>
      <c r="B269" s="83"/>
      <c r="C269" s="12">
        <v>4270</v>
      </c>
      <c r="D269" s="12" t="s">
        <v>14</v>
      </c>
      <c r="E269" s="13">
        <v>213</v>
      </c>
      <c r="F269" s="1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x14ac:dyDescent="0.25">
      <c r="A270" s="17"/>
      <c r="B270" s="83"/>
      <c r="C270" s="12">
        <v>4300</v>
      </c>
      <c r="D270" s="12" t="s">
        <v>16</v>
      </c>
      <c r="E270" s="13"/>
      <c r="F270" s="13">
        <v>1250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x14ac:dyDescent="0.25">
      <c r="A271" s="17"/>
      <c r="B271" s="83"/>
      <c r="C271" s="12">
        <v>4360</v>
      </c>
      <c r="D271" s="12" t="s">
        <v>82</v>
      </c>
      <c r="E271" s="13"/>
      <c r="F271" s="13">
        <v>1702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17"/>
      <c r="B272" s="83"/>
      <c r="C272" s="12">
        <v>4410</v>
      </c>
      <c r="D272" s="12" t="s">
        <v>17</v>
      </c>
      <c r="E272" s="13"/>
      <c r="F272" s="13">
        <v>3100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17"/>
      <c r="B273" s="83"/>
      <c r="C273" s="12">
        <v>4430</v>
      </c>
      <c r="D273" s="12" t="s">
        <v>27</v>
      </c>
      <c r="E273" s="13"/>
      <c r="F273" s="13">
        <v>2001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x14ac:dyDescent="0.25">
      <c r="A274" s="17"/>
      <c r="B274" s="83"/>
      <c r="C274" s="12">
        <v>4440</v>
      </c>
      <c r="D274" s="12" t="s">
        <v>28</v>
      </c>
      <c r="E274" s="13">
        <v>3537</v>
      </c>
      <c r="F274" s="1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x14ac:dyDescent="0.25">
      <c r="A275" s="17"/>
      <c r="B275" s="83"/>
      <c r="C275" s="12">
        <v>4530</v>
      </c>
      <c r="D275" s="12" t="s">
        <v>57</v>
      </c>
      <c r="E275" s="13"/>
      <c r="F275" s="13">
        <v>1375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x14ac:dyDescent="0.25">
      <c r="A276" s="17"/>
      <c r="B276" s="83"/>
      <c r="C276" s="12">
        <v>4610</v>
      </c>
      <c r="D276" s="12" t="s">
        <v>84</v>
      </c>
      <c r="E276" s="13"/>
      <c r="F276" s="13">
        <v>500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x14ac:dyDescent="0.25">
      <c r="A277" s="46"/>
      <c r="B277" s="97"/>
      <c r="C277" s="12">
        <v>4700</v>
      </c>
      <c r="D277" s="12" t="s">
        <v>24</v>
      </c>
      <c r="E277" s="13"/>
      <c r="F277" s="13">
        <v>1201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x14ac:dyDescent="0.25">
      <c r="A278" s="22"/>
      <c r="B278" s="22"/>
      <c r="C278" s="21"/>
      <c r="D278" s="21"/>
      <c r="E278" s="89"/>
      <c r="F278" s="8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x14ac:dyDescent="0.25">
      <c r="A279" s="22"/>
      <c r="B279" s="22"/>
      <c r="C279" s="21"/>
      <c r="D279" s="21"/>
      <c r="E279" s="89"/>
      <c r="F279" s="8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x14ac:dyDescent="0.25">
      <c r="A280" s="22"/>
      <c r="B280" s="22"/>
      <c r="C280" s="21"/>
      <c r="D280" s="21"/>
      <c r="E280" s="89"/>
      <c r="F280" s="89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4" t="s">
        <v>0</v>
      </c>
      <c r="B281" s="6" t="s">
        <v>1</v>
      </c>
      <c r="C281" s="4" t="s">
        <v>2</v>
      </c>
      <c r="D281" s="5" t="s">
        <v>3</v>
      </c>
      <c r="E281" s="65" t="s">
        <v>4</v>
      </c>
      <c r="F281" s="66" t="s">
        <v>5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69"/>
      <c r="B282" s="9"/>
      <c r="C282" s="7"/>
      <c r="D282" s="8"/>
      <c r="E282" s="67"/>
      <c r="F282" s="6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x14ac:dyDescent="0.25">
      <c r="A283" s="23"/>
      <c r="B283" s="63">
        <v>85404</v>
      </c>
      <c r="C283" s="12"/>
      <c r="D283" s="10" t="s">
        <v>85</v>
      </c>
      <c r="E283" s="11">
        <f>E284</f>
        <v>1612</v>
      </c>
      <c r="F283" s="11"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x14ac:dyDescent="0.25">
      <c r="A284" s="17"/>
      <c r="B284" s="22"/>
      <c r="C284" s="12"/>
      <c r="D284" s="43" t="s">
        <v>73</v>
      </c>
      <c r="E284" s="36">
        <f>SUM(E285:E288)</f>
        <v>1612</v>
      </c>
      <c r="F284" s="3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x14ac:dyDescent="0.25">
      <c r="A285" s="17"/>
      <c r="B285" s="22"/>
      <c r="C285" s="12">
        <v>4010</v>
      </c>
      <c r="D285" s="50" t="s">
        <v>21</v>
      </c>
      <c r="E285" s="13">
        <v>844</v>
      </c>
      <c r="F285" s="1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x14ac:dyDescent="0.25">
      <c r="A286" s="17"/>
      <c r="B286" s="22"/>
      <c r="C286" s="12">
        <v>4110</v>
      </c>
      <c r="D286" s="50" t="s">
        <v>22</v>
      </c>
      <c r="E286" s="13">
        <v>501</v>
      </c>
      <c r="F286" s="1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x14ac:dyDescent="0.25">
      <c r="A287" s="17"/>
      <c r="B287" s="22"/>
      <c r="C287" s="12">
        <v>4120</v>
      </c>
      <c r="D287" s="50" t="s">
        <v>18</v>
      </c>
      <c r="E287" s="13">
        <v>37</v>
      </c>
      <c r="F287" s="1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x14ac:dyDescent="0.25">
      <c r="A288" s="17"/>
      <c r="B288" s="22"/>
      <c r="C288" s="12">
        <v>4440</v>
      </c>
      <c r="D288" s="12" t="s">
        <v>28</v>
      </c>
      <c r="E288" s="13">
        <v>230</v>
      </c>
      <c r="F288" s="1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x14ac:dyDescent="0.25">
      <c r="A289" s="30"/>
      <c r="B289" s="90">
        <v>85406</v>
      </c>
      <c r="C289" s="91"/>
      <c r="D289" s="98" t="s">
        <v>54</v>
      </c>
      <c r="E289" s="32">
        <f>E290</f>
        <v>4295</v>
      </c>
      <c r="F289" s="99">
        <f>F290</f>
        <v>4295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30"/>
      <c r="B290" s="77"/>
      <c r="C290" s="71"/>
      <c r="D290" s="74" t="s">
        <v>55</v>
      </c>
      <c r="E290" s="75">
        <f>SUM(E291:E303)</f>
        <v>4295</v>
      </c>
      <c r="F290" s="76">
        <f>SUM(F291:F304)</f>
        <v>4295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30"/>
      <c r="B291" s="77"/>
      <c r="C291" s="71">
        <v>4010</v>
      </c>
      <c r="D291" s="31" t="s">
        <v>21</v>
      </c>
      <c r="E291" s="39"/>
      <c r="F291" s="40">
        <v>325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x14ac:dyDescent="0.25">
      <c r="A292" s="30"/>
      <c r="B292" s="77"/>
      <c r="C292" s="71">
        <v>4110</v>
      </c>
      <c r="D292" s="31" t="s">
        <v>22</v>
      </c>
      <c r="E292" s="39"/>
      <c r="F292" s="40">
        <v>47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x14ac:dyDescent="0.25">
      <c r="A293" s="30"/>
      <c r="B293" s="77"/>
      <c r="C293" s="71">
        <v>4120</v>
      </c>
      <c r="D293" s="31" t="s">
        <v>18</v>
      </c>
      <c r="E293" s="39"/>
      <c r="F293" s="40">
        <v>10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x14ac:dyDescent="0.25">
      <c r="A294" s="30"/>
      <c r="B294" s="77"/>
      <c r="C294" s="71">
        <v>4170</v>
      </c>
      <c r="D294" s="31" t="s">
        <v>26</v>
      </c>
      <c r="E294" s="39"/>
      <c r="F294" s="40">
        <v>1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x14ac:dyDescent="0.25">
      <c r="A295" s="30"/>
      <c r="B295" s="77"/>
      <c r="C295" s="71">
        <v>4210</v>
      </c>
      <c r="D295" s="31" t="s">
        <v>13</v>
      </c>
      <c r="E295" s="39">
        <v>4295</v>
      </c>
      <c r="F295" s="4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x14ac:dyDescent="0.25">
      <c r="A296" s="30"/>
      <c r="B296" s="77"/>
      <c r="C296" s="71">
        <v>4240</v>
      </c>
      <c r="D296" s="31" t="s">
        <v>29</v>
      </c>
      <c r="E296" s="39"/>
      <c r="F296" s="40">
        <v>211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x14ac:dyDescent="0.25">
      <c r="A297" s="30"/>
      <c r="B297" s="77"/>
      <c r="C297" s="71">
        <v>4260</v>
      </c>
      <c r="D297" s="31" t="s">
        <v>87</v>
      </c>
      <c r="E297" s="39"/>
      <c r="F297" s="40">
        <v>650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x14ac:dyDescent="0.25">
      <c r="A298" s="30"/>
      <c r="B298" s="77"/>
      <c r="C298" s="71">
        <v>4270</v>
      </c>
      <c r="D298" s="31" t="s">
        <v>59</v>
      </c>
      <c r="E298" s="39"/>
      <c r="F298" s="40">
        <v>360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30"/>
      <c r="B299" s="77"/>
      <c r="C299" s="71">
        <v>4280</v>
      </c>
      <c r="D299" s="31" t="s">
        <v>37</v>
      </c>
      <c r="E299" s="39"/>
      <c r="F299" s="40">
        <v>25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x14ac:dyDescent="0.25">
      <c r="A300" s="30"/>
      <c r="B300" s="77"/>
      <c r="C300" s="71">
        <v>4300</v>
      </c>
      <c r="D300" s="31" t="s">
        <v>16</v>
      </c>
      <c r="E300" s="39"/>
      <c r="F300" s="40">
        <v>1879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x14ac:dyDescent="0.25">
      <c r="A301" s="30"/>
      <c r="B301" s="77"/>
      <c r="C301" s="71">
        <v>4360</v>
      </c>
      <c r="D301" s="31" t="s">
        <v>15</v>
      </c>
      <c r="E301" s="39"/>
      <c r="F301" s="40">
        <v>215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x14ac:dyDescent="0.25">
      <c r="A302" s="30"/>
      <c r="B302" s="77"/>
      <c r="C302" s="71">
        <v>4410</v>
      </c>
      <c r="D302" s="31" t="s">
        <v>17</v>
      </c>
      <c r="E302" s="39"/>
      <c r="F302" s="40">
        <v>484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x14ac:dyDescent="0.25">
      <c r="A303" s="30"/>
      <c r="B303" s="77"/>
      <c r="C303" s="71">
        <v>4430</v>
      </c>
      <c r="D303" s="31" t="s">
        <v>27</v>
      </c>
      <c r="E303" s="39"/>
      <c r="F303" s="40">
        <v>68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x14ac:dyDescent="0.25">
      <c r="A304" s="30"/>
      <c r="B304" s="71"/>
      <c r="C304" s="71">
        <v>4700</v>
      </c>
      <c r="D304" s="31" t="s">
        <v>102</v>
      </c>
      <c r="E304" s="39"/>
      <c r="F304" s="40">
        <v>20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x14ac:dyDescent="0.25">
      <c r="A305" s="17"/>
      <c r="B305" s="83">
        <v>85410</v>
      </c>
      <c r="C305" s="18"/>
      <c r="D305" s="10" t="s">
        <v>52</v>
      </c>
      <c r="E305" s="11">
        <f>E306+E320</f>
        <v>45240</v>
      </c>
      <c r="F305" s="11">
        <f>F306+F320</f>
        <v>45240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x14ac:dyDescent="0.25">
      <c r="A306" s="25"/>
      <c r="B306" s="81"/>
      <c r="C306" s="19"/>
      <c r="D306" s="51" t="s">
        <v>45</v>
      </c>
      <c r="E306" s="36">
        <f>SUM(E307:E319)</f>
        <v>39790</v>
      </c>
      <c r="F306" s="36">
        <f>SUM(F307:F319)</f>
        <v>39790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25"/>
      <c r="B307" s="81"/>
      <c r="C307" s="19">
        <v>4010</v>
      </c>
      <c r="D307" s="50" t="s">
        <v>21</v>
      </c>
      <c r="E307" s="13">
        <v>17000</v>
      </c>
      <c r="F307" s="1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25"/>
      <c r="B308" s="81"/>
      <c r="C308" s="19">
        <v>4110</v>
      </c>
      <c r="D308" s="50" t="s">
        <v>22</v>
      </c>
      <c r="E308" s="13">
        <v>5990</v>
      </c>
      <c r="F308" s="1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x14ac:dyDescent="0.25">
      <c r="A309" s="25"/>
      <c r="B309" s="81"/>
      <c r="C309" s="19">
        <v>4120</v>
      </c>
      <c r="D309" s="50" t="s">
        <v>18</v>
      </c>
      <c r="E309" s="13"/>
      <c r="F309" s="13">
        <v>505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x14ac:dyDescent="0.25">
      <c r="A310" s="25"/>
      <c r="B310" s="81"/>
      <c r="C310" s="19">
        <v>4210</v>
      </c>
      <c r="D310" s="12" t="s">
        <v>13</v>
      </c>
      <c r="E310" s="13">
        <v>12459</v>
      </c>
      <c r="F310" s="1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x14ac:dyDescent="0.25">
      <c r="A311" s="25"/>
      <c r="B311" s="81"/>
      <c r="C311" s="19">
        <v>4260</v>
      </c>
      <c r="D311" s="12" t="s">
        <v>47</v>
      </c>
      <c r="E311" s="13"/>
      <c r="F311" s="13">
        <v>12236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x14ac:dyDescent="0.25">
      <c r="A312" s="25"/>
      <c r="B312" s="81"/>
      <c r="C312" s="19">
        <v>4270</v>
      </c>
      <c r="D312" s="12" t="s">
        <v>14</v>
      </c>
      <c r="E312" s="13"/>
      <c r="F312" s="13">
        <v>13064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x14ac:dyDescent="0.25">
      <c r="A313" s="25"/>
      <c r="B313" s="81"/>
      <c r="C313" s="19">
        <v>4280</v>
      </c>
      <c r="D313" s="12" t="s">
        <v>37</v>
      </c>
      <c r="E313" s="13"/>
      <c r="F313" s="13">
        <v>930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x14ac:dyDescent="0.25">
      <c r="A314" s="25"/>
      <c r="B314" s="81"/>
      <c r="C314" s="19">
        <v>4300</v>
      </c>
      <c r="D314" s="12" t="s">
        <v>16</v>
      </c>
      <c r="E314" s="13">
        <v>4341</v>
      </c>
      <c r="F314" s="1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x14ac:dyDescent="0.25">
      <c r="A315" s="41"/>
      <c r="B315" s="71"/>
      <c r="C315" s="71">
        <v>4430</v>
      </c>
      <c r="D315" s="31" t="s">
        <v>86</v>
      </c>
      <c r="E315" s="39"/>
      <c r="F315" s="40">
        <v>1020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69" t="s">
        <v>0</v>
      </c>
      <c r="B316" s="6" t="s">
        <v>1</v>
      </c>
      <c r="C316" s="4" t="s">
        <v>2</v>
      </c>
      <c r="D316" s="5" t="s">
        <v>3</v>
      </c>
      <c r="E316" s="65" t="s">
        <v>4</v>
      </c>
      <c r="F316" s="66" t="s">
        <v>5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69"/>
      <c r="B317" s="9"/>
      <c r="C317" s="7"/>
      <c r="D317" s="8"/>
      <c r="E317" s="67"/>
      <c r="F317" s="6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x14ac:dyDescent="0.25">
      <c r="A318" s="70"/>
      <c r="B318" s="106"/>
      <c r="C318" s="55">
        <v>4530</v>
      </c>
      <c r="D318" s="108" t="s">
        <v>103</v>
      </c>
      <c r="E318" s="48"/>
      <c r="F318" s="109">
        <v>9649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x14ac:dyDescent="0.25">
      <c r="A319" s="30"/>
      <c r="B319" s="77"/>
      <c r="C319" s="71">
        <v>4700</v>
      </c>
      <c r="D319" s="31" t="s">
        <v>102</v>
      </c>
      <c r="E319" s="39"/>
      <c r="F319" s="40">
        <v>2386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x14ac:dyDescent="0.25">
      <c r="A320" s="30"/>
      <c r="B320" s="77"/>
      <c r="C320" s="71"/>
      <c r="D320" s="74" t="s">
        <v>56</v>
      </c>
      <c r="E320" s="75">
        <f>E324+E327</f>
        <v>5450</v>
      </c>
      <c r="F320" s="76">
        <f>SUM(F321:F323)+F325+F326</f>
        <v>5450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x14ac:dyDescent="0.25">
      <c r="A321" s="30"/>
      <c r="B321" s="77"/>
      <c r="C321" s="71">
        <v>3020</v>
      </c>
      <c r="D321" s="50" t="s">
        <v>51</v>
      </c>
      <c r="E321" s="39"/>
      <c r="F321" s="40">
        <v>164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x14ac:dyDescent="0.25">
      <c r="A322" s="30"/>
      <c r="B322" s="77"/>
      <c r="C322" s="71">
        <v>4010</v>
      </c>
      <c r="D322" s="50" t="s">
        <v>21</v>
      </c>
      <c r="E322" s="39"/>
      <c r="F322" s="40">
        <v>4621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x14ac:dyDescent="0.25">
      <c r="A323" s="30"/>
      <c r="B323" s="77"/>
      <c r="C323" s="71">
        <v>4220</v>
      </c>
      <c r="D323" s="31" t="s">
        <v>95</v>
      </c>
      <c r="E323" s="39"/>
      <c r="F323" s="40">
        <v>435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x14ac:dyDescent="0.25">
      <c r="A324" s="69"/>
      <c r="B324" s="107"/>
      <c r="C324" s="71">
        <v>4260</v>
      </c>
      <c r="D324" s="31" t="s">
        <v>87</v>
      </c>
      <c r="E324" s="39">
        <v>3804</v>
      </c>
      <c r="F324" s="4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30"/>
      <c r="B325" s="77"/>
      <c r="C325" s="71">
        <v>4270</v>
      </c>
      <c r="D325" s="31" t="s">
        <v>14</v>
      </c>
      <c r="E325" s="39"/>
      <c r="F325" s="40">
        <v>126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30"/>
      <c r="B326" s="77"/>
      <c r="C326" s="71">
        <v>4360</v>
      </c>
      <c r="D326" s="31" t="s">
        <v>15</v>
      </c>
      <c r="E326" s="39"/>
      <c r="F326" s="40">
        <v>104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x14ac:dyDescent="0.25">
      <c r="A327" s="30"/>
      <c r="B327" s="71"/>
      <c r="C327" s="71">
        <v>4430</v>
      </c>
      <c r="D327" s="31" t="s">
        <v>27</v>
      </c>
      <c r="E327" s="39">
        <v>1646</v>
      </c>
      <c r="F327" s="4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x14ac:dyDescent="0.25">
      <c r="A328" s="30"/>
      <c r="B328" s="90">
        <v>85411</v>
      </c>
      <c r="C328" s="28"/>
      <c r="D328" s="27" t="s">
        <v>58</v>
      </c>
      <c r="E328" s="37">
        <f>E332</f>
        <v>1984</v>
      </c>
      <c r="F328" s="38">
        <f>F330+F331</f>
        <v>1984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x14ac:dyDescent="0.25">
      <c r="A329" s="30"/>
      <c r="B329" s="77"/>
      <c r="C329" s="71"/>
      <c r="D329" s="74" t="s">
        <v>56</v>
      </c>
      <c r="E329" s="75"/>
      <c r="F329" s="7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x14ac:dyDescent="0.25">
      <c r="A330" s="30"/>
      <c r="B330" s="77"/>
      <c r="C330" s="71">
        <v>3020</v>
      </c>
      <c r="D330" s="31" t="s">
        <v>51</v>
      </c>
      <c r="E330" s="39"/>
      <c r="F330" s="40">
        <v>116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x14ac:dyDescent="0.25">
      <c r="A331" s="30"/>
      <c r="B331" s="77"/>
      <c r="C331" s="71">
        <v>4010</v>
      </c>
      <c r="D331" s="31" t="s">
        <v>88</v>
      </c>
      <c r="E331" s="39"/>
      <c r="F331" s="40">
        <v>1868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x14ac:dyDescent="0.25">
      <c r="A332" s="30"/>
      <c r="B332" s="71"/>
      <c r="C332" s="71">
        <v>4160</v>
      </c>
      <c r="D332" s="31" t="s">
        <v>87</v>
      </c>
      <c r="E332" s="39">
        <v>1984</v>
      </c>
      <c r="F332" s="4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x14ac:dyDescent="0.25">
      <c r="A333" s="30"/>
      <c r="B333" s="90">
        <v>85419</v>
      </c>
      <c r="C333" s="28"/>
      <c r="D333" s="27" t="s">
        <v>89</v>
      </c>
      <c r="E333" s="37">
        <f>E334</f>
        <v>27311</v>
      </c>
      <c r="F333" s="38">
        <f>F334</f>
        <v>5862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x14ac:dyDescent="0.25">
      <c r="A334" s="30"/>
      <c r="B334" s="77"/>
      <c r="C334" s="71"/>
      <c r="D334" s="74" t="s">
        <v>73</v>
      </c>
      <c r="E334" s="75">
        <f>E336+E337</f>
        <v>27311</v>
      </c>
      <c r="F334" s="76">
        <f>SUM(F335:F343)</f>
        <v>5862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x14ac:dyDescent="0.25">
      <c r="A335" s="30"/>
      <c r="B335" s="77"/>
      <c r="C335" s="71">
        <v>3020</v>
      </c>
      <c r="D335" s="50" t="s">
        <v>51</v>
      </c>
      <c r="E335" s="39"/>
      <c r="F335" s="40">
        <v>612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x14ac:dyDescent="0.25">
      <c r="A336" s="30"/>
      <c r="B336" s="77"/>
      <c r="C336" s="71">
        <v>4010</v>
      </c>
      <c r="D336" s="50" t="s">
        <v>21</v>
      </c>
      <c r="E336" s="39">
        <v>23966</v>
      </c>
      <c r="F336" s="4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x14ac:dyDescent="0.25">
      <c r="A337" s="30"/>
      <c r="B337" s="77"/>
      <c r="C337" s="71">
        <v>4110</v>
      </c>
      <c r="D337" s="50" t="s">
        <v>22</v>
      </c>
      <c r="E337" s="39">
        <v>3345</v>
      </c>
      <c r="F337" s="4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x14ac:dyDescent="0.25">
      <c r="A338" s="30"/>
      <c r="B338" s="77"/>
      <c r="C338" s="71">
        <v>4120</v>
      </c>
      <c r="D338" s="50" t="s">
        <v>18</v>
      </c>
      <c r="E338" s="39"/>
      <c r="F338" s="40">
        <v>735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x14ac:dyDescent="0.25">
      <c r="A339" s="30"/>
      <c r="B339" s="77"/>
      <c r="C339" s="71">
        <v>4210</v>
      </c>
      <c r="D339" s="31" t="s">
        <v>13</v>
      </c>
      <c r="E339" s="39"/>
      <c r="F339" s="40">
        <v>1016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x14ac:dyDescent="0.25">
      <c r="A340" s="30"/>
      <c r="B340" s="77"/>
      <c r="C340" s="71">
        <v>4280</v>
      </c>
      <c r="D340" s="31" t="s">
        <v>37</v>
      </c>
      <c r="E340" s="39"/>
      <c r="F340" s="40">
        <v>235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x14ac:dyDescent="0.25">
      <c r="A341" s="30"/>
      <c r="B341" s="77"/>
      <c r="C341" s="71">
        <v>4360</v>
      </c>
      <c r="D341" s="31" t="s">
        <v>15</v>
      </c>
      <c r="E341" s="39"/>
      <c r="F341" s="40">
        <v>680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x14ac:dyDescent="0.25">
      <c r="A342" s="30"/>
      <c r="B342" s="77"/>
      <c r="C342" s="71">
        <v>4410</v>
      </c>
      <c r="D342" s="31" t="s">
        <v>90</v>
      </c>
      <c r="E342" s="39"/>
      <c r="F342" s="40">
        <v>965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x14ac:dyDescent="0.25">
      <c r="A343" s="30"/>
      <c r="B343" s="71"/>
      <c r="C343" s="71">
        <v>4440</v>
      </c>
      <c r="D343" s="31" t="s">
        <v>28</v>
      </c>
      <c r="E343" s="39"/>
      <c r="F343" s="40">
        <v>1619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x14ac:dyDescent="0.25">
      <c r="A344" s="30"/>
      <c r="B344" s="93">
        <v>85495</v>
      </c>
      <c r="C344" s="91"/>
      <c r="D344" s="98" t="s">
        <v>23</v>
      </c>
      <c r="E344" s="32">
        <v>218</v>
      </c>
      <c r="F344" s="99">
        <v>0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x14ac:dyDescent="0.25">
      <c r="A345" s="41"/>
      <c r="B345" s="41"/>
      <c r="C345" s="71"/>
      <c r="D345" s="74" t="s">
        <v>73</v>
      </c>
      <c r="E345" s="75">
        <v>218</v>
      </c>
      <c r="F345" s="7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x14ac:dyDescent="0.25">
      <c r="A346" s="41"/>
      <c r="B346" s="41"/>
      <c r="C346" s="71">
        <v>4440</v>
      </c>
      <c r="D346" s="31" t="s">
        <v>28</v>
      </c>
      <c r="E346" s="39">
        <v>218</v>
      </c>
      <c r="F346" s="4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x14ac:dyDescent="0.25">
      <c r="A347" s="44"/>
      <c r="B347" s="44"/>
      <c r="C347" s="44"/>
      <c r="D347" s="44"/>
      <c r="E347" s="100"/>
      <c r="F347" s="10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x14ac:dyDescent="0.25">
      <c r="A348" s="44"/>
      <c r="B348" s="44"/>
      <c r="C348" s="44"/>
      <c r="D348" s="44"/>
      <c r="E348" s="100"/>
      <c r="F348" s="10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x14ac:dyDescent="0.25">
      <c r="A349" s="44"/>
      <c r="B349" s="44"/>
      <c r="C349" s="44"/>
      <c r="D349" s="44"/>
      <c r="E349" s="100"/>
      <c r="F349" s="10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x14ac:dyDescent="0.25">
      <c r="A350" s="44"/>
      <c r="B350" s="44"/>
      <c r="C350" s="44"/>
      <c r="D350" s="44"/>
      <c r="E350" s="100"/>
      <c r="F350" s="10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x14ac:dyDescent="0.25">
      <c r="A351" s="4" t="s">
        <v>0</v>
      </c>
      <c r="B351" s="6" t="s">
        <v>1</v>
      </c>
      <c r="C351" s="4" t="s">
        <v>2</v>
      </c>
      <c r="D351" s="5" t="s">
        <v>3</v>
      </c>
      <c r="E351" s="65" t="s">
        <v>4</v>
      </c>
      <c r="F351" s="66" t="s">
        <v>5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x14ac:dyDescent="0.25">
      <c r="A352" s="7"/>
      <c r="B352" s="9"/>
      <c r="C352" s="7"/>
      <c r="D352" s="8"/>
      <c r="E352" s="67"/>
      <c r="F352" s="6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x14ac:dyDescent="0.25">
      <c r="A353" s="93">
        <v>855</v>
      </c>
      <c r="B353" s="90"/>
      <c r="C353" s="91"/>
      <c r="D353" s="91" t="s">
        <v>31</v>
      </c>
      <c r="E353" s="37">
        <f>E354</f>
        <v>17758</v>
      </c>
      <c r="F353" s="38">
        <f>F354</f>
        <v>17758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x14ac:dyDescent="0.25">
      <c r="A354" s="93"/>
      <c r="B354" s="90">
        <v>85510</v>
      </c>
      <c r="C354" s="28"/>
      <c r="D354" s="27" t="s">
        <v>91</v>
      </c>
      <c r="E354" s="37">
        <f>E355</f>
        <v>17758</v>
      </c>
      <c r="F354" s="38">
        <f>F355</f>
        <v>17758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x14ac:dyDescent="0.25">
      <c r="A355" s="30"/>
      <c r="B355" s="77"/>
      <c r="C355" s="71"/>
      <c r="D355" s="74" t="s">
        <v>93</v>
      </c>
      <c r="E355" s="75">
        <f>E356+E363+E364+E371+E366+E370</f>
        <v>17758</v>
      </c>
      <c r="F355" s="76">
        <f>SUM(F356:F362)+SUM(F363:F371)</f>
        <v>17758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x14ac:dyDescent="0.25">
      <c r="A356" s="30"/>
      <c r="B356" s="77"/>
      <c r="C356" s="71">
        <v>3020</v>
      </c>
      <c r="D356" s="31" t="s">
        <v>51</v>
      </c>
      <c r="E356" s="39">
        <v>92</v>
      </c>
      <c r="F356" s="4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x14ac:dyDescent="0.25">
      <c r="A357" s="30"/>
      <c r="B357" s="77"/>
      <c r="C357" s="71">
        <v>3110</v>
      </c>
      <c r="D357" s="31" t="s">
        <v>94</v>
      </c>
      <c r="E357" s="39"/>
      <c r="F357" s="40">
        <v>137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x14ac:dyDescent="0.25">
      <c r="A358" s="30"/>
      <c r="B358" s="77"/>
      <c r="C358" s="71">
        <v>4110</v>
      </c>
      <c r="D358" s="31" t="s">
        <v>22</v>
      </c>
      <c r="E358" s="39"/>
      <c r="F358" s="40">
        <v>1595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x14ac:dyDescent="0.25">
      <c r="A359" s="30"/>
      <c r="B359" s="77"/>
      <c r="C359" s="71">
        <v>4120</v>
      </c>
      <c r="D359" s="31" t="s">
        <v>18</v>
      </c>
      <c r="E359" s="39"/>
      <c r="F359" s="40">
        <v>9244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x14ac:dyDescent="0.25">
      <c r="A360" s="30"/>
      <c r="B360" s="77"/>
      <c r="C360" s="71">
        <v>4210</v>
      </c>
      <c r="D360" s="31" t="s">
        <v>13</v>
      </c>
      <c r="E360" s="39"/>
      <c r="F360" s="40">
        <v>4127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x14ac:dyDescent="0.25">
      <c r="A361" s="30"/>
      <c r="B361" s="77"/>
      <c r="C361" s="71">
        <v>4230</v>
      </c>
      <c r="D361" s="31" t="s">
        <v>96</v>
      </c>
      <c r="E361" s="39"/>
      <c r="F361" s="40">
        <v>26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x14ac:dyDescent="0.25">
      <c r="A362" s="30"/>
      <c r="B362" s="77"/>
      <c r="C362" s="71">
        <v>4240</v>
      </c>
      <c r="D362" s="31" t="s">
        <v>29</v>
      </c>
      <c r="E362" s="39"/>
      <c r="F362" s="40">
        <v>1481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x14ac:dyDescent="0.25">
      <c r="A363" s="30"/>
      <c r="B363" s="77"/>
      <c r="C363" s="55">
        <v>4260</v>
      </c>
      <c r="D363" s="92" t="s">
        <v>87</v>
      </c>
      <c r="E363" s="48">
        <v>8503</v>
      </c>
      <c r="F363" s="4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x14ac:dyDescent="0.25">
      <c r="A364" s="30"/>
      <c r="B364" s="77"/>
      <c r="C364" s="55">
        <v>4270</v>
      </c>
      <c r="D364" s="92" t="s">
        <v>14</v>
      </c>
      <c r="E364" s="48">
        <v>5567</v>
      </c>
      <c r="F364" s="4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x14ac:dyDescent="0.25">
      <c r="A365" s="30"/>
      <c r="B365" s="77"/>
      <c r="C365" s="55">
        <v>4280</v>
      </c>
      <c r="D365" s="92" t="s">
        <v>37</v>
      </c>
      <c r="E365" s="48"/>
      <c r="F365" s="48">
        <v>105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x14ac:dyDescent="0.25">
      <c r="A366" s="30"/>
      <c r="B366" s="77"/>
      <c r="C366" s="55">
        <v>4300</v>
      </c>
      <c r="D366" s="92" t="s">
        <v>16</v>
      </c>
      <c r="E366" s="48">
        <v>1394</v>
      </c>
      <c r="F366" s="4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x14ac:dyDescent="0.25">
      <c r="A367" s="30"/>
      <c r="B367" s="77"/>
      <c r="C367" s="55">
        <v>4360</v>
      </c>
      <c r="D367" s="92" t="s">
        <v>15</v>
      </c>
      <c r="E367" s="48"/>
      <c r="F367" s="48">
        <v>537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x14ac:dyDescent="0.25">
      <c r="A368" s="30"/>
      <c r="B368" s="77"/>
      <c r="C368" s="55">
        <v>4410</v>
      </c>
      <c r="D368" s="92" t="s">
        <v>90</v>
      </c>
      <c r="E368" s="48"/>
      <c r="F368" s="48">
        <v>374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x14ac:dyDescent="0.25">
      <c r="A369" s="30"/>
      <c r="B369" s="77"/>
      <c r="C369" s="55">
        <v>4430</v>
      </c>
      <c r="D369" s="92" t="s">
        <v>27</v>
      </c>
      <c r="E369" s="48"/>
      <c r="F369" s="48">
        <v>132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x14ac:dyDescent="0.25">
      <c r="A370" s="30"/>
      <c r="B370" s="77"/>
      <c r="C370" s="55">
        <v>4700</v>
      </c>
      <c r="D370" s="92" t="s">
        <v>24</v>
      </c>
      <c r="E370" s="48">
        <v>220</v>
      </c>
      <c r="F370" s="4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x14ac:dyDescent="0.25">
      <c r="A371" s="41"/>
      <c r="B371" s="71"/>
      <c r="C371" s="55">
        <v>6060</v>
      </c>
      <c r="D371" s="92" t="s">
        <v>97</v>
      </c>
      <c r="E371" s="48">
        <v>1982</v>
      </c>
      <c r="F371" s="4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x14ac:dyDescent="0.25">
      <c r="A372" s="41"/>
      <c r="B372" s="41"/>
      <c r="C372" s="92"/>
      <c r="D372" s="33" t="s">
        <v>98</v>
      </c>
      <c r="E372" s="32">
        <f>E77+E89+E108+E225+E259+E353+E248+E84</f>
        <v>288538</v>
      </c>
      <c r="F372" s="32">
        <f>F77+F89+F108+F225+F259+F353+F248+F84</f>
        <v>288538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x14ac:dyDescent="0.25">
      <c r="A373" s="94"/>
      <c r="B373" s="94"/>
      <c r="C373" s="94"/>
      <c r="D373" s="95" t="s">
        <v>99</v>
      </c>
      <c r="E373" s="59">
        <f>E371</f>
        <v>1982</v>
      </c>
      <c r="F373" s="59">
        <v>0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x14ac:dyDescent="0.25">
      <c r="A374" s="72"/>
      <c r="B374" s="72"/>
      <c r="C374" s="72"/>
      <c r="D374" s="72"/>
      <c r="E374" s="73"/>
      <c r="F374" s="7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x14ac:dyDescent="0.25">
      <c r="A375" s="72"/>
      <c r="B375" s="72"/>
      <c r="C375" s="72"/>
      <c r="D375" s="72"/>
      <c r="E375" s="73"/>
      <c r="F375" s="7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x14ac:dyDescent="0.25">
      <c r="A376" s="72"/>
      <c r="B376" s="72"/>
      <c r="C376" s="72"/>
      <c r="D376" s="72"/>
      <c r="E376" s="73"/>
      <c r="F376" s="7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x14ac:dyDescent="0.25">
      <c r="A377" s="72"/>
      <c r="B377" s="72"/>
      <c r="C377" s="72"/>
      <c r="D377" s="72"/>
      <c r="E377" s="73"/>
      <c r="F377" s="7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x14ac:dyDescent="0.25">
      <c r="A378" s="72"/>
      <c r="B378" s="72"/>
      <c r="C378" s="72"/>
      <c r="D378" s="72"/>
      <c r="E378" s="73"/>
      <c r="F378" s="7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x14ac:dyDescent="0.25">
      <c r="A379" s="72"/>
      <c r="B379" s="72"/>
      <c r="C379" s="72"/>
      <c r="D379" s="72"/>
      <c r="E379" s="73"/>
      <c r="F379" s="7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x14ac:dyDescent="0.25">
      <c r="A380" s="72"/>
      <c r="B380" s="72"/>
      <c r="C380" s="72"/>
      <c r="D380" s="72"/>
      <c r="E380" s="73"/>
      <c r="F380" s="7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x14ac:dyDescent="0.25">
      <c r="A381" s="72"/>
      <c r="B381" s="72"/>
      <c r="C381" s="72"/>
      <c r="D381" s="72"/>
      <c r="E381" s="73"/>
      <c r="F381" s="7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x14ac:dyDescent="0.25">
      <c r="A382" s="72"/>
      <c r="B382" s="72"/>
      <c r="C382" s="72"/>
      <c r="D382" s="72"/>
      <c r="E382" s="73"/>
      <c r="F382" s="7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x14ac:dyDescent="0.25">
      <c r="A383" s="72"/>
      <c r="B383" s="72"/>
      <c r="C383" s="72"/>
      <c r="D383" s="72"/>
      <c r="E383" s="73"/>
      <c r="F383" s="7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x14ac:dyDescent="0.25">
      <c r="A384" s="72"/>
      <c r="B384" s="72"/>
      <c r="C384" s="72"/>
      <c r="D384" s="72"/>
      <c r="E384" s="73"/>
      <c r="F384" s="7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x14ac:dyDescent="0.25">
      <c r="A385" s="72"/>
      <c r="B385" s="72"/>
      <c r="C385" s="72"/>
      <c r="D385" s="72"/>
      <c r="E385" s="73"/>
      <c r="F385" s="7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x14ac:dyDescent="0.25">
      <c r="A386" s="72"/>
      <c r="B386" s="72"/>
      <c r="C386" s="72"/>
      <c r="D386" s="72"/>
      <c r="E386" s="73"/>
      <c r="F386" s="7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x14ac:dyDescent="0.25">
      <c r="A387" s="72"/>
      <c r="B387" s="72"/>
      <c r="C387" s="72"/>
      <c r="D387" s="72"/>
      <c r="E387" s="73"/>
      <c r="F387" s="7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x14ac:dyDescent="0.25">
      <c r="A388" s="72"/>
      <c r="B388" s="72"/>
      <c r="C388" s="72"/>
      <c r="D388" s="72"/>
      <c r="E388" s="73"/>
      <c r="F388" s="7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x14ac:dyDescent="0.25">
      <c r="A389" s="72"/>
      <c r="B389" s="72"/>
      <c r="C389" s="72"/>
      <c r="D389" s="72"/>
      <c r="E389" s="73"/>
      <c r="F389" s="7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x14ac:dyDescent="0.25">
      <c r="A390" s="72"/>
      <c r="B390" s="72"/>
      <c r="C390" s="72"/>
      <c r="D390" s="72"/>
      <c r="E390" s="73"/>
      <c r="F390" s="7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x14ac:dyDescent="0.25">
      <c r="A391" s="72"/>
      <c r="B391" s="72"/>
      <c r="C391" s="72"/>
      <c r="D391" s="72"/>
      <c r="E391" s="73"/>
      <c r="F391" s="7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x14ac:dyDescent="0.25">
      <c r="A392" s="72"/>
      <c r="B392" s="72"/>
      <c r="C392" s="72"/>
      <c r="D392" s="72"/>
      <c r="E392" s="73"/>
      <c r="F392" s="7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x14ac:dyDescent="0.25">
      <c r="A393" s="72"/>
      <c r="B393" s="72"/>
      <c r="C393" s="72"/>
      <c r="D393" s="72"/>
      <c r="E393" s="73"/>
      <c r="F393" s="7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x14ac:dyDescent="0.25">
      <c r="A394" s="72"/>
      <c r="B394" s="72"/>
      <c r="C394" s="72"/>
      <c r="D394" s="72"/>
      <c r="E394" s="73"/>
      <c r="F394" s="7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x14ac:dyDescent="0.25">
      <c r="A395" s="72"/>
      <c r="B395" s="72"/>
      <c r="C395" s="72"/>
      <c r="D395" s="72"/>
      <c r="E395" s="73"/>
      <c r="F395" s="7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x14ac:dyDescent="0.25">
      <c r="A396" s="72"/>
      <c r="B396" s="72"/>
      <c r="C396" s="72"/>
      <c r="D396" s="72"/>
      <c r="E396" s="73"/>
      <c r="F396" s="7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x14ac:dyDescent="0.25">
      <c r="A397" s="72"/>
      <c r="B397" s="72"/>
      <c r="C397" s="72"/>
      <c r="D397" s="72"/>
      <c r="E397" s="73"/>
      <c r="F397" s="7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x14ac:dyDescent="0.25">
      <c r="A398" s="72"/>
      <c r="B398" s="72"/>
      <c r="C398" s="72"/>
      <c r="D398" s="72"/>
      <c r="E398" s="73"/>
      <c r="F398" s="7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x14ac:dyDescent="0.25">
      <c r="A399" s="72"/>
      <c r="B399" s="72"/>
      <c r="C399" s="72"/>
      <c r="D399" s="72"/>
      <c r="E399" s="73"/>
      <c r="F399" s="7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x14ac:dyDescent="0.25">
      <c r="A400" s="72"/>
      <c r="B400" s="72"/>
      <c r="C400" s="72"/>
      <c r="D400" s="72"/>
      <c r="E400" s="73"/>
      <c r="F400" s="7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x14ac:dyDescent="0.25">
      <c r="A401" s="72"/>
      <c r="B401" s="72"/>
      <c r="C401" s="72"/>
      <c r="D401" s="72"/>
      <c r="E401" s="73"/>
      <c r="F401" s="7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x14ac:dyDescent="0.25">
      <c r="A402" s="72"/>
      <c r="B402" s="72"/>
      <c r="C402" s="72"/>
      <c r="D402" s="72"/>
      <c r="E402" s="73"/>
      <c r="F402" s="7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x14ac:dyDescent="0.25">
      <c r="A403" s="72"/>
      <c r="B403" s="72"/>
      <c r="C403" s="72"/>
      <c r="D403" s="72"/>
      <c r="E403" s="73"/>
      <c r="F403" s="7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x14ac:dyDescent="0.25">
      <c r="A404" s="72"/>
      <c r="B404" s="72"/>
      <c r="C404" s="72"/>
      <c r="D404" s="72"/>
      <c r="E404" s="73"/>
      <c r="F404" s="7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x14ac:dyDescent="0.25">
      <c r="A405" s="72"/>
      <c r="B405" s="72"/>
      <c r="C405" s="72"/>
      <c r="D405" s="72"/>
      <c r="E405" s="73"/>
      <c r="F405" s="7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x14ac:dyDescent="0.25">
      <c r="A406" s="72"/>
      <c r="B406" s="72"/>
      <c r="C406" s="72"/>
      <c r="D406" s="72"/>
      <c r="E406" s="73"/>
      <c r="F406" s="7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x14ac:dyDescent="0.25">
      <c r="A407" s="72"/>
      <c r="B407" s="72"/>
      <c r="C407" s="72"/>
      <c r="D407" s="72"/>
      <c r="E407" s="73"/>
      <c r="F407" s="7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x14ac:dyDescent="0.25">
      <c r="A408" s="72"/>
      <c r="B408" s="72"/>
      <c r="C408" s="72"/>
      <c r="D408" s="72"/>
      <c r="E408" s="73"/>
      <c r="F408" s="7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x14ac:dyDescent="0.25">
      <c r="A409" s="72"/>
      <c r="B409" s="72"/>
      <c r="C409" s="72"/>
      <c r="D409" s="72"/>
      <c r="E409" s="73"/>
      <c r="F409" s="7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x14ac:dyDescent="0.25">
      <c r="A410" s="72"/>
      <c r="B410" s="72"/>
      <c r="C410" s="72"/>
      <c r="D410" s="72"/>
      <c r="E410" s="73"/>
      <c r="F410" s="7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x14ac:dyDescent="0.25">
      <c r="A411" s="72"/>
      <c r="B411" s="72"/>
      <c r="C411" s="72"/>
      <c r="D411" s="72"/>
      <c r="E411" s="73"/>
      <c r="F411" s="7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x14ac:dyDescent="0.25">
      <c r="A412" s="72"/>
      <c r="B412" s="72"/>
      <c r="C412" s="72"/>
      <c r="D412" s="72"/>
      <c r="E412" s="73"/>
      <c r="F412" s="7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x14ac:dyDescent="0.25">
      <c r="A413" s="72"/>
      <c r="B413" s="72"/>
      <c r="C413" s="72"/>
      <c r="D413" s="72"/>
      <c r="E413" s="73"/>
      <c r="F413" s="7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x14ac:dyDescent="0.25">
      <c r="A414" s="72"/>
      <c r="B414" s="72"/>
      <c r="C414" s="72"/>
      <c r="D414" s="72"/>
      <c r="E414" s="73"/>
      <c r="F414" s="7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x14ac:dyDescent="0.25">
      <c r="A415" s="72"/>
      <c r="B415" s="72"/>
      <c r="C415" s="72"/>
      <c r="D415" s="72"/>
      <c r="E415" s="73"/>
      <c r="F415" s="7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x14ac:dyDescent="0.25">
      <c r="A416" s="72"/>
      <c r="B416" s="72"/>
      <c r="C416" s="72"/>
      <c r="D416" s="72"/>
      <c r="E416" s="73"/>
      <c r="F416" s="7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x14ac:dyDescent="0.25">
      <c r="A417" s="72"/>
      <c r="B417" s="72"/>
      <c r="C417" s="72"/>
      <c r="D417" s="72"/>
      <c r="E417" s="73"/>
      <c r="F417" s="7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x14ac:dyDescent="0.25">
      <c r="A418" s="72"/>
      <c r="B418" s="72"/>
      <c r="C418" s="72"/>
      <c r="D418" s="72"/>
      <c r="E418" s="73"/>
      <c r="F418" s="7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x14ac:dyDescent="0.25">
      <c r="A419" s="72"/>
      <c r="B419" s="72"/>
      <c r="C419" s="72"/>
      <c r="D419" s="72"/>
      <c r="E419" s="73"/>
      <c r="F419" s="7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x14ac:dyDescent="0.25">
      <c r="A420" s="72"/>
      <c r="B420" s="72"/>
      <c r="C420" s="72"/>
      <c r="D420" s="72"/>
      <c r="E420" s="73"/>
      <c r="F420" s="7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x14ac:dyDescent="0.25">
      <c r="A421" s="72"/>
      <c r="B421" s="72"/>
      <c r="C421" s="72"/>
      <c r="D421" s="72"/>
      <c r="E421" s="73"/>
      <c r="F421" s="7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x14ac:dyDescent="0.25">
      <c r="A422" s="72"/>
      <c r="B422" s="72"/>
      <c r="C422" s="72"/>
      <c r="D422" s="72"/>
      <c r="E422" s="73"/>
      <c r="F422" s="7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x14ac:dyDescent="0.25">
      <c r="A423" s="72"/>
      <c r="B423" s="72"/>
      <c r="C423" s="72"/>
      <c r="D423" s="72"/>
      <c r="E423" s="73"/>
      <c r="F423" s="7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x14ac:dyDescent="0.25">
      <c r="A424" s="72"/>
      <c r="B424" s="72"/>
      <c r="C424" s="72"/>
      <c r="D424" s="72"/>
      <c r="E424" s="73"/>
      <c r="F424" s="7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x14ac:dyDescent="0.25">
      <c r="A425" s="72"/>
      <c r="B425" s="72"/>
      <c r="C425" s="72"/>
      <c r="D425" s="72"/>
      <c r="E425" s="73"/>
      <c r="F425" s="7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x14ac:dyDescent="0.25">
      <c r="A426" s="72"/>
      <c r="B426" s="72"/>
      <c r="C426" s="72"/>
      <c r="D426" s="72"/>
      <c r="E426" s="73"/>
      <c r="F426" s="7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x14ac:dyDescent="0.25">
      <c r="A427" s="72"/>
      <c r="B427" s="72"/>
      <c r="C427" s="72"/>
      <c r="D427" s="72"/>
      <c r="E427" s="73"/>
      <c r="F427" s="7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x14ac:dyDescent="0.25">
      <c r="A428" s="3"/>
      <c r="B428" s="3"/>
      <c r="C428" s="3"/>
      <c r="D428" s="3"/>
      <c r="E428" s="15"/>
      <c r="F428" s="1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x14ac:dyDescent="0.25">
      <c r="A429" s="3"/>
      <c r="B429" s="3"/>
      <c r="C429" s="3"/>
      <c r="D429" s="3"/>
      <c r="E429" s="15"/>
      <c r="F429" s="1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x14ac:dyDescent="0.25">
      <c r="A430" s="3"/>
      <c r="B430" s="3"/>
      <c r="C430" s="3"/>
      <c r="D430" s="3"/>
      <c r="E430" s="15"/>
      <c r="F430" s="1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2018-01-02T11:55:46Z</cp:lastPrinted>
  <dcterms:created xsi:type="dcterms:W3CDTF">2015-09-08T08:14:30Z</dcterms:created>
  <dcterms:modified xsi:type="dcterms:W3CDTF">2018-01-02T12:33:25Z</dcterms:modified>
</cp:coreProperties>
</file>