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595"/>
  </bookViews>
  <sheets>
    <sheet name="załącznik_nr 1 i 2" sheetId="1" r:id="rId1"/>
    <sheet name="załącznik nr 3" sheetId="3" r:id="rId2"/>
    <sheet name="Arkusz2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3"/>
  <c r="I95"/>
  <c r="I94"/>
  <c r="I89"/>
  <c r="G89"/>
  <c r="I85"/>
  <c r="G85" s="1"/>
  <c r="I81"/>
  <c r="G81"/>
  <c r="I77"/>
  <c r="G77" s="1"/>
  <c r="I73"/>
  <c r="G73"/>
  <c r="I69"/>
  <c r="G69" s="1"/>
  <c r="I65"/>
  <c r="G65"/>
  <c r="I61"/>
  <c r="G61" s="1"/>
  <c r="I57"/>
  <c r="G57"/>
  <c r="I46"/>
  <c r="G46" s="1"/>
  <c r="I42"/>
  <c r="I38"/>
  <c r="G38"/>
  <c r="I34"/>
  <c r="G34"/>
  <c r="I30"/>
  <c r="G30"/>
  <c r="I26"/>
  <c r="G26"/>
  <c r="I22"/>
  <c r="G22"/>
  <c r="I18"/>
  <c r="G18"/>
  <c r="G93" l="1"/>
  <c r="I93"/>
  <c r="E8" i="1" l="1"/>
  <c r="E9"/>
  <c r="E16" l="1"/>
  <c r="F47"/>
  <c r="F50"/>
  <c r="E44"/>
  <c r="E51" l="1"/>
  <c r="E43" l="1"/>
  <c r="E50" s="1"/>
  <c r="F52" s="1"/>
</calcChain>
</file>

<file path=xl/sharedStrings.xml><?xml version="1.0" encoding="utf-8"?>
<sst xmlns="http://schemas.openxmlformats.org/spreadsheetml/2006/main" count="191" uniqueCount="77">
  <si>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</si>
  <si>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</si>
  <si>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</si>
  <si>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</si>
  <si>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</si>
  <si>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</si>
  <si>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</si>
  <si>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DOCHODY </t>
  </si>
  <si>
    <t>Załącznik Nr  2  do Uchwały</t>
  </si>
  <si>
    <t xml:space="preserve">WYDATKI </t>
  </si>
  <si>
    <t xml:space="preserve">Razem dochody </t>
  </si>
  <si>
    <t>TRANSPORT I ŁĄCZNOŚĆ</t>
  </si>
  <si>
    <t xml:space="preserve">Drogi publiczne powiatowe </t>
  </si>
  <si>
    <t xml:space="preserve">Razem wydatki </t>
  </si>
  <si>
    <t xml:space="preserve">Rady Powiatu Świdwińskiego </t>
  </si>
  <si>
    <t xml:space="preserve"> </t>
  </si>
  <si>
    <t>Dotacje celowe otrzymane z budżetu państwa na realizację inwestycji i zakupów</t>
  </si>
  <si>
    <r>
      <t xml:space="preserve">inwestycyjnych własnych powiatu </t>
    </r>
    <r>
      <rPr>
        <sz val="8"/>
        <color theme="1"/>
        <rFont val="Calibri"/>
        <family val="2"/>
        <charset val="238"/>
        <scheme val="minor"/>
      </rPr>
      <t>( rezerwa ministra)</t>
    </r>
  </si>
  <si>
    <t xml:space="preserve">w tym majątkowe </t>
  </si>
  <si>
    <t xml:space="preserve">Wydatki  inwestycyjne jednostek budżetowych </t>
  </si>
  <si>
    <t xml:space="preserve">w tym: majątkowe </t>
  </si>
  <si>
    <t xml:space="preserve">jednostkami samorządu terytorialnego na dofinansowanie własnych zadań  </t>
  </si>
  <si>
    <t>inwestycyjnych  i zakupów inwestycyjnych</t>
  </si>
  <si>
    <t xml:space="preserve">RÓŻNE ROZLICZENIA </t>
  </si>
  <si>
    <t xml:space="preserve">Rezerwy ogólne i celowe </t>
  </si>
  <si>
    <t xml:space="preserve">Rezerwy  </t>
  </si>
  <si>
    <t>Dotacja celowa otrzymana z  tytułu pomocy finansowanej udzielanej  między</t>
  </si>
  <si>
    <t xml:space="preserve">( obiekt mostowy p/rz Mogilicę w ciągu drogi Bystrzynka-NielepWardyń Dolny w miejscowości Łęgi  wraz z dojazd.) </t>
  </si>
  <si>
    <t>Załącznik Nr 3 do Uchwały</t>
  </si>
  <si>
    <t>Rady Powiatu w Świdwinie</t>
  </si>
  <si>
    <t>Załącznik Nr 11 do Uchwały</t>
  </si>
  <si>
    <t>Nr XXXVII/149/17 z dnia 21.12.2017r.</t>
  </si>
  <si>
    <t>Zadania inwestycyjne do realizacji w 2018 roku</t>
  </si>
  <si>
    <t>Jednostka</t>
  </si>
  <si>
    <t>Plan na 2018r.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</si>
  <si>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</si>
  <si>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</si>
  <si>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</si>
  <si>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</si>
  <si>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</si>
  <si>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</si>
  <si>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</si>
  <si>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</si>
  <si>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</si>
  <si>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</si>
  <si>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</si>
  <si>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</si>
  <si>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</si>
  <si>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</si>
  <si>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</si>
  <si>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</si>
  <si>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</si>
  <si>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ulic Kombatantów Polskich i Wojska Polskiego w miejscowości Świdwin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</si>
  <si>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</si>
  <si>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</si>
  <si>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</si>
  <si>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</si>
  <si>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</si>
  <si>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ulicy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</si>
  <si>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</si>
  <si>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Odbudowa przepustu drogowego w km 2+621 w ciągu drogi powiatowej Nr 1095Z Ogartowo - Czarne Sikory</t>
  </si>
  <si>
    <t>Zakupy inwestycyjne</t>
  </si>
  <si>
    <t>Budowa Regionalnej Infrastruktury Informacji Przestrzennej Województwa Zachodniopomorskiego na lata 2018-2020</t>
  </si>
  <si>
    <t xml:space="preserve">Starostwo Powiatowe w Świdwinie </t>
  </si>
  <si>
    <t>Wydatki inwestycyjne - dokumentacje, nadzory</t>
  </si>
  <si>
    <t>Starostwo Powiatowe w Świdwinie</t>
  </si>
  <si>
    <t>Utworzenie i uzbrojenie strefy aktywności biznesowej</t>
  </si>
  <si>
    <t>Stworzenie Centrum Popularyzacyjnego Naukę na obszarze Strefy Centralnej w Świdwinie</t>
  </si>
  <si>
    <t>Dostosowanie infrastruktury szkolnictwa zawodowego do potrzeb lokalnego rynku pracy na obszarze Strefy Centralnej na terenie Powiatu Świdwińskiego</t>
  </si>
  <si>
    <t>Budowa instalacji ogniw fotowoltaicznych na terenie Powiatu Świdwińskiego</t>
  </si>
  <si>
    <t>Termomodernizacja Sali gimnastycznej przy Zespole Szkół Ponadgimnazjalnych im. Wł. Broniewskiego ul. Kościuszki 28 w Świdwinie - pod warunkiem uzyskania dofinansowania</t>
  </si>
  <si>
    <t>Budowa zewnętrznej instalacji kanalizacji deszczowej w budynku szpitala w Połczynie Zdroju</t>
  </si>
  <si>
    <t>Renowacja i odbudowa zabytkowego ogrodzenia na terenie zespołu pałacowo - parkowego w Krzecku</t>
  </si>
  <si>
    <t>Utworzenie miejsc rekreacyjnych nad rzeką Regą poprzez budowę dwóch przystani kajakowych na terenie Powiatu Świdwińskiego</t>
  </si>
  <si>
    <t xml:space="preserve">RAZEM </t>
  </si>
  <si>
    <t>Nr XXXVIII/158/18 z dnia 25.01.2018r.</t>
  </si>
  <si>
    <t>Nr XXXVIII /158/18 z dnia 25.01.2018 r.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</si>
</sst>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3" fontId="0" fillId="0" borderId="0" xfId="0" applyNumberFormat="1" applyFont="1"/>
    <xf numFmtId="0" fontId="0" fillId="0" borderId="9" xfId="0" applyFont="1" applyBorder="1"/>
    <xf numFmtId="0" fontId="0" fillId="0" borderId="10" xfId="0" applyFont="1" applyBorder="1"/>
    <xf numFmtId="0" fontId="2" fillId="0" borderId="0" xfId="0" applyFont="1" applyAlignment="1"/>
    <xf numFmtId="0" fontId="0" fillId="0" borderId="8" xfId="0" applyFont="1" applyBorder="1"/>
    <xf numFmtId="0" fontId="0" fillId="0" borderId="4" xfId="0" applyFont="1" applyBorder="1"/>
    <xf numFmtId="0" fontId="2" fillId="0" borderId="6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3" fontId="2" fillId="0" borderId="4" xfId="0" applyNumberFormat="1" applyFont="1" applyBorder="1" applyAlignment="1"/>
    <xf numFmtId="3" fontId="4" fillId="0" borderId="0" xfId="0" applyNumberFormat="1" applyFont="1"/>
    <xf numFmtId="0" fontId="2" fillId="0" borderId="7" xfId="0" applyFont="1" applyFill="1" applyBorder="1"/>
    <xf numFmtId="3" fontId="0" fillId="0" borderId="7" xfId="0" applyNumberFormat="1" applyFont="1" applyBorder="1" applyAlignment="1"/>
    <xf numFmtId="0" fontId="0" fillId="0" borderId="5" xfId="0" applyFont="1" applyBorder="1"/>
    <xf numFmtId="0" fontId="0" fillId="0" borderId="7" xfId="0" applyFont="1" applyFill="1" applyBorder="1"/>
    <xf numFmtId="0" fontId="2" fillId="0" borderId="8" xfId="0" applyFont="1" applyBorder="1" applyAlignment="1"/>
    <xf numFmtId="0" fontId="0" fillId="0" borderId="10" xfId="0" applyFont="1" applyBorder="1" applyAlignment="1"/>
    <xf numFmtId="0" fontId="2" fillId="0" borderId="9" xfId="0" applyFont="1" applyBorder="1" applyAlignment="1"/>
    <xf numFmtId="0" fontId="2" fillId="0" borderId="4" xfId="0" applyFont="1" applyFill="1" applyBorder="1"/>
    <xf numFmtId="0" fontId="5" fillId="0" borderId="7" xfId="0" applyFont="1" applyFill="1" applyBorder="1"/>
    <xf numFmtId="3" fontId="5" fillId="0" borderId="7" xfId="0" applyNumberFormat="1" applyFont="1" applyBorder="1" applyAlignment="1"/>
    <xf numFmtId="3" fontId="3" fillId="0" borderId="0" xfId="0" applyNumberFormat="1" applyFont="1"/>
    <xf numFmtId="0" fontId="5" fillId="0" borderId="7" xfId="0" applyFont="1" applyBorder="1"/>
    <xf numFmtId="3" fontId="5" fillId="0" borderId="7" xfId="0" applyNumberFormat="1" applyFont="1" applyBorder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7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2" xfId="0" applyFont="1" applyBorder="1"/>
    <xf numFmtId="0" fontId="2" fillId="0" borderId="10" xfId="0" applyFont="1" applyBorder="1"/>
    <xf numFmtId="0" fontId="0" fillId="0" borderId="2" xfId="0" applyFont="1" applyBorder="1"/>
    <xf numFmtId="0" fontId="2" fillId="0" borderId="13" xfId="0" applyFont="1" applyBorder="1"/>
    <xf numFmtId="0" fontId="8" fillId="0" borderId="3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1" fillId="2" borderId="7" xfId="1" applyFont="1" applyFill="1" applyBorder="1"/>
    <xf numFmtId="164" fontId="11" fillId="0" borderId="7" xfId="1" applyNumberFormat="1" applyFont="1" applyFill="1" applyBorder="1" applyAlignment="1">
      <alignment vertical="center" wrapText="1"/>
    </xf>
    <xf numFmtId="0" fontId="8" fillId="2" borderId="7" xfId="1" applyFont="1" applyFill="1" applyBorder="1"/>
    <xf numFmtId="164" fontId="8" fillId="0" borderId="7" xfId="2" applyNumberFormat="1" applyFont="1" applyFill="1" applyBorder="1"/>
    <xf numFmtId="0" fontId="8" fillId="2" borderId="7" xfId="1" applyFont="1" applyFill="1" applyBorder="1" applyAlignment="1">
      <alignment wrapText="1"/>
    </xf>
    <xf numFmtId="164" fontId="8" fillId="0" borderId="7" xfId="1" applyNumberFormat="1" applyFont="1" applyFill="1" applyBorder="1" applyAlignment="1">
      <alignment vertical="center" wrapText="1"/>
    </xf>
    <xf numFmtId="164" fontId="11" fillId="0" borderId="7" xfId="1" applyNumberFormat="1" applyFont="1" applyBorder="1" applyAlignment="1">
      <alignment vertical="center" wrapText="1"/>
    </xf>
    <xf numFmtId="164" fontId="9" fillId="0" borderId="7" xfId="2" applyNumberFormat="1" applyFont="1" applyBorder="1"/>
    <xf numFmtId="164" fontId="8" fillId="0" borderId="7" xfId="1" applyNumberFormat="1" applyFont="1" applyBorder="1" applyAlignment="1">
      <alignment vertical="center" wrapText="1"/>
    </xf>
    <xf numFmtId="3" fontId="12" fillId="0" borderId="7" xfId="0" applyNumberFormat="1" applyFont="1" applyBorder="1"/>
    <xf numFmtId="3" fontId="9" fillId="0" borderId="7" xfId="0" applyNumberFormat="1" applyFont="1" applyBorder="1"/>
    <xf numFmtId="0" fontId="9" fillId="0" borderId="7" xfId="0" applyFont="1" applyBorder="1"/>
    <xf numFmtId="0" fontId="13" fillId="2" borderId="7" xfId="1" applyFont="1" applyFill="1" applyBorder="1"/>
    <xf numFmtId="164" fontId="13" fillId="0" borderId="7" xfId="1" applyNumberFormat="1" applyFont="1" applyBorder="1" applyAlignment="1">
      <alignment vertical="center" wrapText="1"/>
    </xf>
    <xf numFmtId="0" fontId="13" fillId="2" borderId="7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1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vertical="center" wrapText="1"/>
    </xf>
    <xf numFmtId="164" fontId="8" fillId="0" borderId="8" xfId="1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4" xfId="0" applyFont="1" applyBorder="1" applyAlignment="1"/>
    <xf numFmtId="0" fontId="8" fillId="0" borderId="7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5"/>
  <sheetViews>
    <sheetView tabSelected="1" workbookViewId="0">
      <selection activeCell="D35" sqref="D35"/>
    </sheetView>
  </sheetViews>
  <sheetFormatPr defaultRowHeight="1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>
      <c r="A1" s="3"/>
      <c r="B1" s="3"/>
      <c r="C1" s="3"/>
      <c r="D1" s="3"/>
      <c r="E1" s="3"/>
      <c r="F1" s="3"/>
    </row>
    <row r="2" spans="1:6">
      <c r="A2" s="3"/>
      <c r="B2" s="3"/>
      <c r="C2" s="3"/>
      <c r="D2" s="2"/>
      <c r="E2" s="3" t="s">
        <v>6</v>
      </c>
      <c r="F2" s="3"/>
    </row>
    <row r="3" spans="1:6">
      <c r="A3" s="3"/>
      <c r="B3" s="3"/>
      <c r="C3" s="3"/>
      <c r="D3" s="2"/>
      <c r="E3" s="3" t="s">
        <v>14</v>
      </c>
      <c r="F3" s="3"/>
    </row>
    <row r="4" spans="1:6">
      <c r="A4" s="3"/>
      <c r="B4" s="3"/>
      <c r="C4" s="3"/>
      <c r="D4" s="2"/>
      <c r="E4" t="s">
        <v>76</v>
      </c>
      <c r="F4" s="3"/>
    </row>
    <row r="5" spans="1:6">
      <c r="A5" s="3"/>
      <c r="B5" s="3"/>
      <c r="C5" s="3"/>
      <c r="D5" s="17" t="s">
        <v>7</v>
      </c>
      <c r="E5" s="3" t="s">
        <v>15</v>
      </c>
      <c r="F5" s="3"/>
    </row>
    <row r="6" spans="1:6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>
      <c r="A7" s="7"/>
      <c r="B7" s="7"/>
      <c r="C7" s="7"/>
      <c r="D7" s="8"/>
      <c r="E7" s="7"/>
      <c r="F7" s="9"/>
    </row>
    <row r="8" spans="1:6">
      <c r="A8" s="24">
        <v>600</v>
      </c>
      <c r="B8" s="24"/>
      <c r="C8" s="24"/>
      <c r="D8" s="27" t="s">
        <v>11</v>
      </c>
      <c r="E8" s="23">
        <f>E9</f>
        <v>444482</v>
      </c>
      <c r="F8" s="23">
        <v>0</v>
      </c>
    </row>
    <row r="9" spans="1:6">
      <c r="A9" s="33"/>
      <c r="B9" s="31">
        <v>60014</v>
      </c>
      <c r="C9" s="20"/>
      <c r="D9" s="34" t="s">
        <v>12</v>
      </c>
      <c r="E9" s="25">
        <f>E11+E14</f>
        <v>444482</v>
      </c>
      <c r="F9" s="25">
        <v>0</v>
      </c>
    </row>
    <row r="10" spans="1:6">
      <c r="A10" s="21"/>
      <c r="B10" s="22"/>
      <c r="C10" s="32">
        <v>6430</v>
      </c>
      <c r="D10" s="30" t="s">
        <v>16</v>
      </c>
      <c r="E10" s="28"/>
      <c r="F10" s="28"/>
    </row>
    <row r="11" spans="1:6">
      <c r="A11" s="21"/>
      <c r="B11" s="22"/>
      <c r="C11" s="32"/>
      <c r="D11" s="30" t="s">
        <v>17</v>
      </c>
      <c r="E11" s="28">
        <v>224482</v>
      </c>
      <c r="F11" s="28"/>
    </row>
    <row r="12" spans="1:6">
      <c r="A12" s="21"/>
      <c r="B12" s="22"/>
      <c r="C12" s="32">
        <v>6300</v>
      </c>
      <c r="D12" s="30" t="s">
        <v>26</v>
      </c>
      <c r="E12" s="28"/>
      <c r="F12" s="28"/>
    </row>
    <row r="13" spans="1:6">
      <c r="A13" s="21"/>
      <c r="B13" s="22"/>
      <c r="C13" s="32"/>
      <c r="D13" s="30" t="s">
        <v>21</v>
      </c>
      <c r="E13" s="28"/>
      <c r="F13" s="28"/>
    </row>
    <row r="14" spans="1:6">
      <c r="A14" s="21"/>
      <c r="B14" s="22"/>
      <c r="C14" s="32"/>
      <c r="D14" s="30" t="s">
        <v>22</v>
      </c>
      <c r="E14" s="28">
        <v>220000</v>
      </c>
      <c r="F14" s="28"/>
    </row>
    <row r="15" spans="1:6">
      <c r="A15" s="24"/>
      <c r="B15" s="24"/>
      <c r="C15" s="24"/>
      <c r="D15" s="27" t="s">
        <v>10</v>
      </c>
      <c r="E15" s="23"/>
      <c r="F15" s="23">
        <v>0</v>
      </c>
    </row>
    <row r="16" spans="1:6">
      <c r="A16" s="24"/>
      <c r="B16" s="24"/>
      <c r="C16" s="24"/>
      <c r="D16" s="35" t="s">
        <v>18</v>
      </c>
      <c r="E16" s="36">
        <f>E11+E14</f>
        <v>444482</v>
      </c>
      <c r="F16" s="36">
        <v>0</v>
      </c>
    </row>
    <row r="17" spans="1:6">
      <c r="A17" s="3"/>
      <c r="B17" s="3"/>
      <c r="C17" s="3"/>
      <c r="D17" s="3"/>
      <c r="E17" s="14"/>
      <c r="F17" s="37"/>
    </row>
    <row r="18" spans="1:6">
      <c r="A18" s="3"/>
      <c r="B18" s="3"/>
      <c r="C18" s="3"/>
      <c r="D18" s="3"/>
      <c r="E18" s="14"/>
      <c r="F18" s="37"/>
    </row>
    <row r="19" spans="1:6">
      <c r="A19" s="3"/>
      <c r="B19" s="3"/>
      <c r="C19" s="3"/>
      <c r="D19" s="3"/>
      <c r="E19" s="14"/>
      <c r="F19" s="37"/>
    </row>
    <row r="20" spans="1:6">
      <c r="A20" s="3"/>
      <c r="B20" s="3"/>
      <c r="C20" s="3"/>
      <c r="D20" s="3"/>
      <c r="E20" s="14"/>
      <c r="F20" s="37"/>
    </row>
    <row r="21" spans="1:6">
      <c r="A21" s="3"/>
      <c r="B21" s="3"/>
      <c r="C21" s="3"/>
      <c r="D21" s="3"/>
      <c r="E21" s="14"/>
      <c r="F21" s="37"/>
    </row>
    <row r="22" spans="1:6">
      <c r="A22" s="3"/>
      <c r="B22" s="3"/>
      <c r="C22" s="3"/>
      <c r="D22" s="3"/>
      <c r="E22" s="14"/>
      <c r="F22" s="37"/>
    </row>
    <row r="23" spans="1:6">
      <c r="A23" s="3"/>
      <c r="B23" s="3"/>
      <c r="C23" s="3"/>
      <c r="D23" s="3"/>
      <c r="E23" s="14"/>
      <c r="F23" s="37"/>
    </row>
    <row r="24" spans="1:6">
      <c r="A24" s="3"/>
      <c r="B24" s="3"/>
      <c r="C24" s="3"/>
      <c r="D24" s="3"/>
      <c r="E24" s="14"/>
      <c r="F24" s="37"/>
    </row>
    <row r="25" spans="1:6">
      <c r="A25" s="3"/>
      <c r="B25" s="3"/>
      <c r="C25" s="3"/>
      <c r="D25" s="3"/>
      <c r="E25" s="14"/>
      <c r="F25" s="37"/>
    </row>
    <row r="26" spans="1:6">
      <c r="A26" s="3"/>
      <c r="B26" s="3"/>
      <c r="C26" s="3"/>
      <c r="D26" s="3"/>
      <c r="E26" s="14"/>
      <c r="F26" s="37"/>
    </row>
    <row r="27" spans="1:6">
      <c r="A27" s="3"/>
      <c r="B27" s="3"/>
      <c r="C27" s="3"/>
      <c r="D27" s="3"/>
      <c r="E27" s="14"/>
      <c r="F27" s="37"/>
    </row>
    <row r="28" spans="1:6">
      <c r="A28" s="3"/>
      <c r="B28" s="3"/>
      <c r="C28" s="3"/>
      <c r="D28" s="3"/>
      <c r="E28" s="14"/>
      <c r="F28" s="37"/>
    </row>
    <row r="29" spans="1:6">
      <c r="A29" s="3"/>
      <c r="B29" s="3"/>
      <c r="C29" s="3"/>
      <c r="D29" s="3"/>
      <c r="E29" s="14"/>
      <c r="F29" s="37"/>
    </row>
    <row r="30" spans="1:6">
      <c r="A30" s="3"/>
      <c r="B30" s="3"/>
      <c r="C30" s="3"/>
      <c r="D30" s="3"/>
      <c r="E30" s="14"/>
      <c r="F30" s="37"/>
    </row>
    <row r="31" spans="1:6">
      <c r="A31" s="3"/>
      <c r="B31" s="3"/>
      <c r="C31" s="3"/>
      <c r="D31" s="3"/>
      <c r="E31" s="14"/>
      <c r="F31" s="37"/>
    </row>
    <row r="32" spans="1:6">
      <c r="A32" s="3"/>
      <c r="B32" s="3"/>
      <c r="C32" s="3"/>
      <c r="D32" s="3"/>
      <c r="E32" s="14"/>
      <c r="F32" s="26"/>
    </row>
    <row r="33" spans="1:6">
      <c r="A33" s="3"/>
      <c r="B33" s="3"/>
      <c r="C33" s="3"/>
      <c r="D33" s="3"/>
      <c r="E33" s="14"/>
      <c r="F33" s="26"/>
    </row>
    <row r="34" spans="1:6">
      <c r="A34" s="3"/>
      <c r="B34" s="3"/>
      <c r="C34" s="3"/>
      <c r="D34" s="3"/>
      <c r="E34" s="14"/>
      <c r="F34" s="26"/>
    </row>
    <row r="35" spans="1:6">
      <c r="A35" s="3"/>
      <c r="B35" s="3"/>
      <c r="C35" s="3"/>
      <c r="D35" s="3"/>
      <c r="E35" s="14"/>
      <c r="F35" s="26"/>
    </row>
    <row r="36" spans="1:6">
      <c r="A36" s="3"/>
      <c r="B36" s="3"/>
      <c r="C36" s="3"/>
      <c r="D36" s="2"/>
      <c r="E36" s="3" t="s">
        <v>8</v>
      </c>
      <c r="F36" s="3"/>
    </row>
    <row r="37" spans="1:6">
      <c r="A37" s="3"/>
      <c r="B37" s="3"/>
      <c r="C37" s="3"/>
      <c r="D37" s="2"/>
      <c r="E37" s="3" t="s">
        <v>14</v>
      </c>
      <c r="F37" s="3"/>
    </row>
    <row r="38" spans="1:6">
      <c r="A38" s="3"/>
      <c r="B38" s="3"/>
      <c r="C38" s="3"/>
      <c r="D38" s="2"/>
      <c r="E38" t="s">
        <v>76</v>
      </c>
      <c r="F38" s="3"/>
    </row>
    <row r="39" spans="1:6">
      <c r="A39" s="3"/>
      <c r="B39" s="3"/>
      <c r="C39" s="3"/>
      <c r="D39" s="17" t="s">
        <v>9</v>
      </c>
      <c r="E39" s="3"/>
      <c r="F39" s="3"/>
    </row>
    <row r="40" spans="1:6">
      <c r="A40" s="3"/>
      <c r="B40" s="3"/>
      <c r="C40" s="3"/>
      <c r="E40" s="3"/>
      <c r="F40" s="3"/>
    </row>
    <row r="41" spans="1:6">
      <c r="A41" s="4" t="s">
        <v>0</v>
      </c>
      <c r="B41" s="4" t="s">
        <v>1</v>
      </c>
      <c r="C41" s="4" t="s">
        <v>2</v>
      </c>
      <c r="D41" s="5" t="s">
        <v>3</v>
      </c>
      <c r="E41" s="4" t="s">
        <v>4</v>
      </c>
      <c r="F41" s="6" t="s">
        <v>5</v>
      </c>
    </row>
    <row r="42" spans="1:6">
      <c r="A42" s="7"/>
      <c r="B42" s="7"/>
      <c r="C42" s="7"/>
      <c r="D42" s="8"/>
      <c r="E42" s="7"/>
      <c r="F42" s="9"/>
    </row>
    <row r="43" spans="1:6">
      <c r="A43" s="24">
        <v>600</v>
      </c>
      <c r="B43" s="24"/>
      <c r="C43" s="24"/>
      <c r="D43" s="27" t="s">
        <v>11</v>
      </c>
      <c r="E43" s="11">
        <f>E44</f>
        <v>448964</v>
      </c>
      <c r="F43" s="11">
        <v>0</v>
      </c>
    </row>
    <row r="44" spans="1:6">
      <c r="A44" s="33"/>
      <c r="B44" s="31">
        <v>60014</v>
      </c>
      <c r="C44" s="20"/>
      <c r="D44" s="34" t="s">
        <v>12</v>
      </c>
      <c r="E44" s="11">
        <f>E45</f>
        <v>448964</v>
      </c>
      <c r="F44" s="11">
        <v>0</v>
      </c>
    </row>
    <row r="45" spans="1:6">
      <c r="A45" s="15"/>
      <c r="B45" s="18"/>
      <c r="C45" s="16">
        <v>6050</v>
      </c>
      <c r="D45" s="30" t="s">
        <v>19</v>
      </c>
      <c r="E45" s="13">
        <v>448964</v>
      </c>
      <c r="F45" s="13"/>
    </row>
    <row r="46" spans="1:6">
      <c r="A46" s="15"/>
      <c r="B46" s="18"/>
      <c r="C46" s="47"/>
      <c r="D46" s="42" t="s">
        <v>27</v>
      </c>
      <c r="E46" s="13"/>
      <c r="F46" s="13"/>
    </row>
    <row r="47" spans="1:6">
      <c r="A47" s="10">
        <v>758</v>
      </c>
      <c r="B47" s="48"/>
      <c r="C47" s="10"/>
      <c r="D47" s="27" t="s">
        <v>23</v>
      </c>
      <c r="E47" s="11">
        <v>0</v>
      </c>
      <c r="F47" s="11">
        <f>F48</f>
        <v>4482</v>
      </c>
    </row>
    <row r="48" spans="1:6">
      <c r="A48" s="44"/>
      <c r="B48" s="43">
        <v>75818</v>
      </c>
      <c r="C48" s="46"/>
      <c r="D48" s="27" t="s">
        <v>24</v>
      </c>
      <c r="E48" s="11">
        <v>0</v>
      </c>
      <c r="F48" s="11">
        <v>4482</v>
      </c>
    </row>
    <row r="49" spans="1:6">
      <c r="A49" s="45"/>
      <c r="B49" s="19"/>
      <c r="C49" s="16">
        <v>4810</v>
      </c>
      <c r="D49" s="30" t="s">
        <v>25</v>
      </c>
      <c r="E49" s="13"/>
      <c r="F49" s="13">
        <v>4482</v>
      </c>
    </row>
    <row r="50" spans="1:6">
      <c r="A50" s="19"/>
      <c r="B50" s="29"/>
      <c r="C50" s="12"/>
      <c r="D50" s="27" t="s">
        <v>13</v>
      </c>
      <c r="E50" s="11">
        <f>E43</f>
        <v>448964</v>
      </c>
      <c r="F50" s="11">
        <f>F49</f>
        <v>4482</v>
      </c>
    </row>
    <row r="51" spans="1:6">
      <c r="A51" s="10"/>
      <c r="B51" s="10"/>
      <c r="C51" s="10"/>
      <c r="D51" s="38" t="s">
        <v>20</v>
      </c>
      <c r="E51" s="39">
        <f>E45</f>
        <v>448964</v>
      </c>
      <c r="F51" s="39">
        <v>0</v>
      </c>
    </row>
    <row r="52" spans="1:6">
      <c r="A52" s="3"/>
      <c r="B52" s="3"/>
      <c r="C52" s="3"/>
      <c r="D52" s="3"/>
      <c r="E52" s="14"/>
      <c r="F52" s="37">
        <f>E50-F50</f>
        <v>444482</v>
      </c>
    </row>
    <row r="53" spans="1:6">
      <c r="A53" s="3"/>
      <c r="B53" s="3"/>
      <c r="C53" s="3"/>
      <c r="D53" s="3"/>
      <c r="E53" s="14"/>
      <c r="F53" s="37"/>
    </row>
    <row r="54" spans="1:6">
      <c r="A54" s="3"/>
      <c r="B54" s="3"/>
      <c r="C54" s="3"/>
      <c r="D54" s="3"/>
      <c r="E54" s="14"/>
      <c r="F54" s="37"/>
    </row>
    <row r="55" spans="1:6">
      <c r="A55" s="3"/>
      <c r="B55" s="3"/>
      <c r="C55" s="3"/>
      <c r="D55" s="3"/>
      <c r="E55" s="14"/>
      <c r="F55" s="37"/>
    </row>
    <row r="56" spans="1:6">
      <c r="A56" s="3"/>
      <c r="B56" s="3"/>
      <c r="C56" s="3"/>
      <c r="D56" s="3"/>
      <c r="E56" s="14"/>
      <c r="F56" s="37"/>
    </row>
    <row r="57" spans="1:6">
      <c r="A57" s="3"/>
      <c r="B57" s="3"/>
      <c r="C57" s="3"/>
      <c r="D57" s="3"/>
      <c r="E57" s="14"/>
      <c r="F57" s="37"/>
    </row>
    <row r="58" spans="1:6">
      <c r="A58" s="3"/>
      <c r="B58" s="3"/>
      <c r="C58" s="3"/>
      <c r="D58" s="3"/>
      <c r="E58" s="14"/>
      <c r="F58" s="37"/>
    </row>
    <row r="59" spans="1:6">
      <c r="A59" s="3"/>
      <c r="B59" s="3"/>
      <c r="C59" s="3"/>
      <c r="D59" s="3"/>
      <c r="E59" s="14"/>
      <c r="F59" s="37"/>
    </row>
    <row r="60" spans="1:6">
      <c r="A60" s="3"/>
      <c r="B60" s="3"/>
      <c r="C60" s="3"/>
      <c r="D60" s="3"/>
      <c r="E60" s="14"/>
      <c r="F60" s="37"/>
    </row>
    <row r="61" spans="1:6">
      <c r="A61" s="3"/>
      <c r="B61" s="3"/>
      <c r="C61" s="3"/>
      <c r="D61" s="3"/>
      <c r="E61" s="14"/>
      <c r="F61" s="37"/>
    </row>
    <row r="62" spans="1:6">
      <c r="A62" s="3"/>
      <c r="B62" s="3"/>
      <c r="C62" s="3"/>
      <c r="D62" s="3"/>
      <c r="E62" s="14"/>
      <c r="F62" s="37"/>
    </row>
    <row r="63" spans="1:6">
      <c r="A63" s="3"/>
      <c r="B63" s="3"/>
      <c r="C63" s="3"/>
      <c r="D63" s="3"/>
      <c r="E63" s="14"/>
      <c r="F63" s="37"/>
    </row>
    <row r="64" spans="1:6">
      <c r="A64" s="3"/>
      <c r="B64" s="3"/>
      <c r="C64" s="3"/>
      <c r="D64" s="3"/>
      <c r="E64" s="14"/>
      <c r="F64" s="37"/>
    </row>
    <row r="65" spans="1:23">
      <c r="A65" s="3"/>
      <c r="B65" s="3"/>
      <c r="C65" s="3"/>
      <c r="D65" s="3"/>
      <c r="E65" s="14"/>
      <c r="F65" s="37"/>
    </row>
    <row r="66" spans="1:23">
      <c r="A66" s="3"/>
      <c r="B66" s="3"/>
      <c r="C66" s="3"/>
      <c r="D66" s="3"/>
      <c r="E66" s="14"/>
      <c r="F66" s="14"/>
    </row>
    <row r="67" spans="1:23">
      <c r="A67" s="40"/>
      <c r="B67" s="40"/>
      <c r="C67" s="40"/>
      <c r="D67" s="40"/>
      <c r="E67" s="41"/>
      <c r="F67" s="4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40"/>
      <c r="B68" s="40"/>
      <c r="C68" s="40"/>
      <c r="D68" s="40"/>
      <c r="E68" s="41"/>
      <c r="F68" s="4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40"/>
      <c r="B69" s="40"/>
      <c r="C69" s="40"/>
      <c r="D69" s="40"/>
      <c r="E69" s="41"/>
      <c r="F69" s="4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40"/>
      <c r="B70" s="40"/>
      <c r="C70" s="40"/>
      <c r="D70" s="40"/>
      <c r="E70" s="41"/>
      <c r="F70" s="4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40"/>
      <c r="B71" s="40"/>
      <c r="C71" s="40"/>
      <c r="D71" s="40"/>
      <c r="E71" s="41"/>
      <c r="F71" s="4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40"/>
      <c r="B72" s="40"/>
      <c r="C72" s="40"/>
      <c r="D72" s="40"/>
      <c r="E72" s="41"/>
      <c r="F72" s="4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40"/>
      <c r="B73" s="40"/>
      <c r="C73" s="40"/>
      <c r="D73" s="40"/>
      <c r="E73" s="41"/>
      <c r="F73" s="4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40"/>
      <c r="B74" s="40"/>
      <c r="C74" s="40"/>
      <c r="D74" s="40"/>
      <c r="E74" s="41"/>
      <c r="F74" s="4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40"/>
      <c r="B75" s="40"/>
      <c r="C75" s="40"/>
      <c r="D75" s="40"/>
      <c r="E75" s="41"/>
      <c r="F75" s="4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40"/>
      <c r="B76" s="40"/>
      <c r="C76" s="40"/>
      <c r="D76" s="40"/>
      <c r="E76" s="41"/>
      <c r="F76" s="4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40"/>
      <c r="B77" s="40"/>
      <c r="C77" s="40"/>
      <c r="D77" s="40"/>
      <c r="E77" s="41"/>
      <c r="F77" s="4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40"/>
      <c r="B78" s="40"/>
      <c r="C78" s="40"/>
      <c r="D78" s="40"/>
      <c r="E78" s="41"/>
      <c r="F78" s="4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40"/>
      <c r="B79" s="40"/>
      <c r="C79" s="40"/>
      <c r="D79" s="40"/>
      <c r="E79" s="41"/>
      <c r="F79" s="4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40"/>
      <c r="B80" s="40"/>
      <c r="C80" s="40"/>
      <c r="D80" s="40"/>
      <c r="E80" s="41"/>
      <c r="F80" s="4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40"/>
      <c r="B81" s="40"/>
      <c r="C81" s="40"/>
      <c r="D81" s="40"/>
      <c r="E81" s="41"/>
      <c r="F81" s="4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40"/>
      <c r="B82" s="40"/>
      <c r="C82" s="40"/>
      <c r="D82" s="40"/>
      <c r="E82" s="41"/>
      <c r="F82" s="4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40"/>
      <c r="B83" s="40"/>
      <c r="C83" s="40"/>
      <c r="D83" s="40"/>
      <c r="E83" s="41"/>
      <c r="F83" s="4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40"/>
      <c r="B84" s="40"/>
      <c r="C84" s="40"/>
      <c r="D84" s="40"/>
      <c r="E84" s="41"/>
      <c r="F84" s="4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40"/>
      <c r="B85" s="40"/>
      <c r="C85" s="40"/>
      <c r="D85" s="40"/>
      <c r="E85" s="41"/>
      <c r="F85" s="4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40"/>
      <c r="B86" s="40"/>
      <c r="C86" s="40"/>
      <c r="D86" s="40"/>
      <c r="E86" s="41"/>
      <c r="F86" s="4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>
      <c r="A87" s="40"/>
      <c r="B87" s="40"/>
      <c r="C87" s="40"/>
      <c r="D87" s="40"/>
      <c r="E87" s="41"/>
      <c r="F87" s="4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>
      <c r="A88" s="40"/>
      <c r="B88" s="40"/>
      <c r="C88" s="40"/>
      <c r="D88" s="40"/>
      <c r="E88" s="41"/>
      <c r="F88" s="4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>
      <c r="A89" s="40"/>
      <c r="B89" s="40"/>
      <c r="C89" s="40"/>
      <c r="D89" s="40"/>
      <c r="E89" s="41"/>
      <c r="F89" s="4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>
      <c r="A90" s="40"/>
      <c r="B90" s="40"/>
      <c r="C90" s="40"/>
      <c r="D90" s="40"/>
      <c r="E90" s="41"/>
      <c r="F90" s="4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>
      <c r="A91" s="40"/>
      <c r="B91" s="40"/>
      <c r="C91" s="40"/>
      <c r="D91" s="40"/>
      <c r="E91" s="41"/>
      <c r="F91" s="4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>
      <c r="A92" s="3"/>
      <c r="B92" s="3"/>
      <c r="C92" s="3"/>
      <c r="D92" s="3"/>
      <c r="E92" s="14"/>
      <c r="F92" s="1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>
      <c r="A93" s="3"/>
      <c r="B93" s="3"/>
      <c r="C93" s="3"/>
      <c r="D93" s="3"/>
      <c r="E93" s="14"/>
      <c r="F93" s="1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>
      <c r="A94" s="3"/>
      <c r="B94" s="3"/>
      <c r="C94" s="3"/>
      <c r="D94" s="3"/>
      <c r="E94" s="14"/>
      <c r="F94" s="1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topLeftCell="A25" workbookViewId="0">
      <selection activeCell="G3" sqref="G3:I3"/>
    </sheetView>
  </sheetViews>
  <sheetFormatPr defaultRowHeight="15"/>
  <cols>
    <col min="1" max="1" width="4.28515625" style="1" customWidth="1"/>
    <col min="2" max="2" width="6.140625" style="1" customWidth="1"/>
    <col min="3" max="3" width="8.140625" style="1" customWidth="1"/>
    <col min="4" max="4" width="28.85546875" style="1" customWidth="1"/>
    <col min="5" max="5" width="17.28515625" style="1" customWidth="1"/>
    <col min="6" max="6" width="11" style="1" customWidth="1"/>
    <col min="7" max="7" width="10.42578125" style="1" customWidth="1"/>
    <col min="8" max="8" width="11.85546875" customWidth="1"/>
    <col min="9" max="9" width="11.28515625" customWidth="1"/>
  </cols>
  <sheetData>
    <row r="1" spans="1:9">
      <c r="G1" s="123" t="s">
        <v>28</v>
      </c>
      <c r="H1" s="124"/>
      <c r="I1" s="124"/>
    </row>
    <row r="2" spans="1:9">
      <c r="G2" s="123" t="s">
        <v>29</v>
      </c>
      <c r="H2" s="124"/>
      <c r="I2" s="124"/>
    </row>
    <row r="3" spans="1:9">
      <c r="G3" s="123" t="s">
        <v>75</v>
      </c>
      <c r="H3" s="124"/>
      <c r="I3" s="124"/>
    </row>
    <row r="5" spans="1:9">
      <c r="G5" s="123" t="s">
        <v>30</v>
      </c>
      <c r="H5" s="124"/>
      <c r="I5" s="124"/>
    </row>
    <row r="6" spans="1:9">
      <c r="G6" s="123" t="s">
        <v>29</v>
      </c>
      <c r="H6" s="124"/>
      <c r="I6" s="124"/>
    </row>
    <row r="7" spans="1:9">
      <c r="G7" s="123" t="s">
        <v>31</v>
      </c>
      <c r="H7" s="124"/>
      <c r="I7" s="124"/>
    </row>
    <row r="8" spans="1:9">
      <c r="G8" s="73"/>
      <c r="H8" s="74"/>
      <c r="I8" s="74"/>
    </row>
    <row r="9" spans="1:9">
      <c r="G9" s="121"/>
      <c r="H9" s="121"/>
      <c r="I9" s="121"/>
    </row>
    <row r="10" spans="1:9">
      <c r="A10" s="122" t="s">
        <v>32</v>
      </c>
      <c r="B10" s="122"/>
      <c r="C10" s="122"/>
      <c r="D10" s="122"/>
      <c r="E10" s="122"/>
      <c r="F10" s="122"/>
      <c r="G10" s="122"/>
      <c r="H10" s="122"/>
      <c r="I10" s="122"/>
    </row>
    <row r="11" spans="1:9">
      <c r="H11" s="1"/>
      <c r="I11" s="1"/>
    </row>
    <row r="12" spans="1:9">
      <c r="A12" s="49"/>
      <c r="B12" s="49"/>
      <c r="C12" s="49"/>
      <c r="D12" s="49"/>
      <c r="E12" s="49" t="s">
        <v>33</v>
      </c>
      <c r="F12" s="49"/>
      <c r="G12" s="49"/>
      <c r="H12" s="50"/>
      <c r="I12" s="103" t="s">
        <v>34</v>
      </c>
    </row>
    <row r="13" spans="1:9">
      <c r="A13" s="51"/>
      <c r="B13" s="51"/>
      <c r="C13" s="51"/>
      <c r="D13" s="51" t="s">
        <v>35</v>
      </c>
      <c r="E13" s="51" t="s">
        <v>36</v>
      </c>
      <c r="F13" s="51" t="s">
        <v>37</v>
      </c>
      <c r="G13" s="51" t="s">
        <v>38</v>
      </c>
      <c r="H13" s="52" t="s">
        <v>39</v>
      </c>
      <c r="I13" s="104"/>
    </row>
    <row r="14" spans="1:9">
      <c r="A14" s="51" t="s">
        <v>40</v>
      </c>
      <c r="B14" s="51" t="s">
        <v>41</v>
      </c>
      <c r="C14" s="51" t="s">
        <v>42</v>
      </c>
      <c r="D14" s="51" t="s">
        <v>43</v>
      </c>
      <c r="E14" s="51" t="s">
        <v>44</v>
      </c>
      <c r="F14" s="51" t="s">
        <v>45</v>
      </c>
      <c r="G14" s="51" t="s">
        <v>46</v>
      </c>
      <c r="H14" s="52" t="s">
        <v>47</v>
      </c>
      <c r="I14" s="104"/>
    </row>
    <row r="15" spans="1:9">
      <c r="A15" s="51"/>
      <c r="B15" s="51"/>
      <c r="C15" s="51"/>
      <c r="D15" s="51"/>
      <c r="E15" s="51" t="s">
        <v>48</v>
      </c>
      <c r="F15" s="51"/>
      <c r="G15" s="51" t="s">
        <v>49</v>
      </c>
      <c r="H15" s="52"/>
      <c r="I15" s="104"/>
    </row>
    <row r="16" spans="1:9">
      <c r="A16" s="53"/>
      <c r="B16" s="53"/>
      <c r="C16" s="53"/>
      <c r="D16" s="53"/>
      <c r="E16" s="53" t="s">
        <v>50</v>
      </c>
      <c r="F16" s="53"/>
      <c r="G16" s="53" t="s">
        <v>51</v>
      </c>
      <c r="H16" s="54"/>
      <c r="I16" s="105"/>
    </row>
    <row r="17" spans="1:9">
      <c r="A17" s="5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6">
        <v>9</v>
      </c>
    </row>
    <row r="18" spans="1:9">
      <c r="A18" s="112">
        <v>1</v>
      </c>
      <c r="B18" s="112">
        <v>600</v>
      </c>
      <c r="C18" s="112">
        <v>60014</v>
      </c>
      <c r="D18" s="115" t="s">
        <v>52</v>
      </c>
      <c r="E18" s="118" t="s">
        <v>53</v>
      </c>
      <c r="F18" s="118">
        <v>2018</v>
      </c>
      <c r="G18" s="109">
        <f>I18</f>
        <v>5664586</v>
      </c>
      <c r="H18" s="57" t="s">
        <v>54</v>
      </c>
      <c r="I18" s="58">
        <f>SUM(I19:I21)</f>
        <v>5664586</v>
      </c>
    </row>
    <row r="19" spans="1:9">
      <c r="A19" s="113"/>
      <c r="B19" s="113"/>
      <c r="C19" s="113"/>
      <c r="D19" s="116"/>
      <c r="E19" s="119"/>
      <c r="F19" s="119"/>
      <c r="G19" s="110"/>
      <c r="H19" s="59" t="s">
        <v>55</v>
      </c>
      <c r="I19" s="60">
        <v>2664586</v>
      </c>
    </row>
    <row r="20" spans="1:9" ht="26.25">
      <c r="A20" s="113"/>
      <c r="B20" s="113"/>
      <c r="C20" s="113"/>
      <c r="D20" s="116"/>
      <c r="E20" s="119"/>
      <c r="F20" s="119"/>
      <c r="G20" s="110"/>
      <c r="H20" s="61" t="s">
        <v>56</v>
      </c>
      <c r="I20" s="62">
        <v>3000000</v>
      </c>
    </row>
    <row r="21" spans="1:9">
      <c r="A21" s="114"/>
      <c r="B21" s="114"/>
      <c r="C21" s="114"/>
      <c r="D21" s="117"/>
      <c r="E21" s="120"/>
      <c r="F21" s="120"/>
      <c r="G21" s="111"/>
      <c r="H21" s="59" t="s">
        <v>57</v>
      </c>
      <c r="I21" s="62">
        <v>0</v>
      </c>
    </row>
    <row r="22" spans="1:9">
      <c r="A22" s="112">
        <v>2</v>
      </c>
      <c r="B22" s="112">
        <v>600</v>
      </c>
      <c r="C22" s="112">
        <v>60014</v>
      </c>
      <c r="D22" s="115" t="s">
        <v>58</v>
      </c>
      <c r="E22" s="118" t="s">
        <v>53</v>
      </c>
      <c r="F22" s="118">
        <v>2018</v>
      </c>
      <c r="G22" s="109">
        <f>I22</f>
        <v>1683902</v>
      </c>
      <c r="H22" s="57" t="s">
        <v>54</v>
      </c>
      <c r="I22" s="58">
        <f>SUM(I23:I25)</f>
        <v>1683902</v>
      </c>
    </row>
    <row r="23" spans="1:9">
      <c r="A23" s="113"/>
      <c r="B23" s="113"/>
      <c r="C23" s="113"/>
      <c r="D23" s="116"/>
      <c r="E23" s="119"/>
      <c r="F23" s="119"/>
      <c r="G23" s="110"/>
      <c r="H23" s="59" t="s">
        <v>55</v>
      </c>
      <c r="I23" s="60">
        <v>841951</v>
      </c>
    </row>
    <row r="24" spans="1:9" ht="26.25">
      <c r="A24" s="113"/>
      <c r="B24" s="113"/>
      <c r="C24" s="113"/>
      <c r="D24" s="116"/>
      <c r="E24" s="119"/>
      <c r="F24" s="119"/>
      <c r="G24" s="110"/>
      <c r="H24" s="61" t="s">
        <v>56</v>
      </c>
      <c r="I24" s="62">
        <v>0</v>
      </c>
    </row>
    <row r="25" spans="1:9">
      <c r="A25" s="114"/>
      <c r="B25" s="114"/>
      <c r="C25" s="114"/>
      <c r="D25" s="117"/>
      <c r="E25" s="120"/>
      <c r="F25" s="120"/>
      <c r="G25" s="111"/>
      <c r="H25" s="59" t="s">
        <v>57</v>
      </c>
      <c r="I25" s="62">
        <v>841951</v>
      </c>
    </row>
    <row r="26" spans="1:9">
      <c r="A26" s="112">
        <v>3</v>
      </c>
      <c r="B26" s="112">
        <v>600</v>
      </c>
      <c r="C26" s="112">
        <v>60014</v>
      </c>
      <c r="D26" s="115" t="s">
        <v>59</v>
      </c>
      <c r="E26" s="118" t="s">
        <v>53</v>
      </c>
      <c r="F26" s="118">
        <v>2018</v>
      </c>
      <c r="G26" s="109">
        <f>I26</f>
        <v>2270934</v>
      </c>
      <c r="H26" s="57" t="s">
        <v>54</v>
      </c>
      <c r="I26" s="58">
        <f>SUM(I27:I29)</f>
        <v>2270934</v>
      </c>
    </row>
    <row r="27" spans="1:9">
      <c r="A27" s="113"/>
      <c r="B27" s="113"/>
      <c r="C27" s="113"/>
      <c r="D27" s="116"/>
      <c r="E27" s="119"/>
      <c r="F27" s="119"/>
      <c r="G27" s="110"/>
      <c r="H27" s="59" t="s">
        <v>55</v>
      </c>
      <c r="I27" s="60">
        <v>1135467</v>
      </c>
    </row>
    <row r="28" spans="1:9" ht="26.25">
      <c r="A28" s="113"/>
      <c r="B28" s="113"/>
      <c r="C28" s="113"/>
      <c r="D28" s="116"/>
      <c r="E28" s="119"/>
      <c r="F28" s="119"/>
      <c r="G28" s="110"/>
      <c r="H28" s="61" t="s">
        <v>56</v>
      </c>
      <c r="I28" s="62">
        <v>0</v>
      </c>
    </row>
    <row r="29" spans="1:9">
      <c r="A29" s="114"/>
      <c r="B29" s="114"/>
      <c r="C29" s="114"/>
      <c r="D29" s="117"/>
      <c r="E29" s="120"/>
      <c r="F29" s="120"/>
      <c r="G29" s="111"/>
      <c r="H29" s="59" t="s">
        <v>57</v>
      </c>
      <c r="I29" s="62">
        <v>1135467</v>
      </c>
    </row>
    <row r="30" spans="1:9">
      <c r="A30" s="112">
        <v>4</v>
      </c>
      <c r="B30" s="112">
        <v>600</v>
      </c>
      <c r="C30" s="112">
        <v>60014</v>
      </c>
      <c r="D30" s="115" t="s">
        <v>60</v>
      </c>
      <c r="E30" s="118" t="s">
        <v>53</v>
      </c>
      <c r="F30" s="118">
        <v>2018</v>
      </c>
      <c r="G30" s="109">
        <f>I30</f>
        <v>48000</v>
      </c>
      <c r="H30" s="57" t="s">
        <v>54</v>
      </c>
      <c r="I30" s="58">
        <f>SUM(I31:I33)</f>
        <v>48000</v>
      </c>
    </row>
    <row r="31" spans="1:9">
      <c r="A31" s="113"/>
      <c r="B31" s="113"/>
      <c r="C31" s="113"/>
      <c r="D31" s="116"/>
      <c r="E31" s="119"/>
      <c r="F31" s="119"/>
      <c r="G31" s="110"/>
      <c r="H31" s="59" t="s">
        <v>55</v>
      </c>
      <c r="I31" s="60">
        <v>48000</v>
      </c>
    </row>
    <row r="32" spans="1:9" ht="26.25">
      <c r="A32" s="113"/>
      <c r="B32" s="113"/>
      <c r="C32" s="113"/>
      <c r="D32" s="116"/>
      <c r="E32" s="119"/>
      <c r="F32" s="119"/>
      <c r="G32" s="110"/>
      <c r="H32" s="61" t="s">
        <v>56</v>
      </c>
      <c r="I32" s="62">
        <v>0</v>
      </c>
    </row>
    <row r="33" spans="1:9">
      <c r="A33" s="114"/>
      <c r="B33" s="114"/>
      <c r="C33" s="114"/>
      <c r="D33" s="117"/>
      <c r="E33" s="120"/>
      <c r="F33" s="120"/>
      <c r="G33" s="111"/>
      <c r="H33" s="59" t="s">
        <v>57</v>
      </c>
      <c r="I33" s="62">
        <v>0</v>
      </c>
    </row>
    <row r="34" spans="1:9">
      <c r="A34" s="93">
        <v>5</v>
      </c>
      <c r="B34" s="93">
        <v>600</v>
      </c>
      <c r="C34" s="93">
        <v>60014</v>
      </c>
      <c r="D34" s="96" t="s">
        <v>61</v>
      </c>
      <c r="E34" s="99" t="s">
        <v>53</v>
      </c>
      <c r="F34" s="99">
        <v>2018</v>
      </c>
      <c r="G34" s="90">
        <f>I34</f>
        <v>180000</v>
      </c>
      <c r="H34" s="57" t="s">
        <v>54</v>
      </c>
      <c r="I34" s="63">
        <f>SUM(I35:I37)</f>
        <v>180000</v>
      </c>
    </row>
    <row r="35" spans="1:9">
      <c r="A35" s="94"/>
      <c r="B35" s="94"/>
      <c r="C35" s="94"/>
      <c r="D35" s="97"/>
      <c r="E35" s="100"/>
      <c r="F35" s="100"/>
      <c r="G35" s="91"/>
      <c r="H35" s="59" t="s">
        <v>55</v>
      </c>
      <c r="I35" s="64">
        <v>180000</v>
      </c>
    </row>
    <row r="36" spans="1:9" ht="26.25">
      <c r="A36" s="94"/>
      <c r="B36" s="94"/>
      <c r="C36" s="94"/>
      <c r="D36" s="97"/>
      <c r="E36" s="100"/>
      <c r="F36" s="100"/>
      <c r="G36" s="91"/>
      <c r="H36" s="61" t="s">
        <v>56</v>
      </c>
      <c r="I36" s="65"/>
    </row>
    <row r="37" spans="1:9">
      <c r="A37" s="95"/>
      <c r="B37" s="95"/>
      <c r="C37" s="95"/>
      <c r="D37" s="98"/>
      <c r="E37" s="101"/>
      <c r="F37" s="101"/>
      <c r="G37" s="92"/>
      <c r="H37" s="59" t="s">
        <v>57</v>
      </c>
      <c r="I37" s="65">
        <v>0</v>
      </c>
    </row>
    <row r="38" spans="1:9">
      <c r="A38" s="93">
        <v>6</v>
      </c>
      <c r="B38" s="93">
        <v>710</v>
      </c>
      <c r="C38" s="93">
        <v>71012</v>
      </c>
      <c r="D38" s="96" t="s">
        <v>62</v>
      </c>
      <c r="E38" s="99" t="s">
        <v>63</v>
      </c>
      <c r="F38" s="99">
        <v>2018</v>
      </c>
      <c r="G38" s="90">
        <f>I38</f>
        <v>40000</v>
      </c>
      <c r="H38" s="57" t="s">
        <v>54</v>
      </c>
      <c r="I38" s="63">
        <f>SUM(I39:I41)</f>
        <v>40000</v>
      </c>
    </row>
    <row r="39" spans="1:9">
      <c r="A39" s="94"/>
      <c r="B39" s="94"/>
      <c r="C39" s="94"/>
      <c r="D39" s="97"/>
      <c r="E39" s="100"/>
      <c r="F39" s="100"/>
      <c r="G39" s="91"/>
      <c r="H39" s="59" t="s">
        <v>55</v>
      </c>
      <c r="I39" s="64">
        <v>0</v>
      </c>
    </row>
    <row r="40" spans="1:9" ht="26.25">
      <c r="A40" s="94"/>
      <c r="B40" s="94"/>
      <c r="C40" s="94"/>
      <c r="D40" s="97"/>
      <c r="E40" s="100"/>
      <c r="F40" s="100"/>
      <c r="G40" s="91"/>
      <c r="H40" s="61" t="s">
        <v>56</v>
      </c>
      <c r="I40" s="65">
        <v>40000</v>
      </c>
    </row>
    <row r="41" spans="1:9">
      <c r="A41" s="95"/>
      <c r="B41" s="95"/>
      <c r="C41" s="95"/>
      <c r="D41" s="98"/>
      <c r="E41" s="101"/>
      <c r="F41" s="101"/>
      <c r="G41" s="92"/>
      <c r="H41" s="59" t="s">
        <v>57</v>
      </c>
      <c r="I41" s="65">
        <v>0</v>
      </c>
    </row>
    <row r="42" spans="1:9">
      <c r="A42" s="93">
        <v>7</v>
      </c>
      <c r="B42" s="93">
        <v>710</v>
      </c>
      <c r="C42" s="93">
        <v>71012</v>
      </c>
      <c r="D42" s="96" t="s">
        <v>61</v>
      </c>
      <c r="E42" s="99" t="s">
        <v>63</v>
      </c>
      <c r="F42" s="99">
        <v>2018</v>
      </c>
      <c r="G42" s="90">
        <v>10000</v>
      </c>
      <c r="H42" s="57" t="s">
        <v>54</v>
      </c>
      <c r="I42" s="63">
        <f>SUM(I43:I45)</f>
        <v>10000</v>
      </c>
    </row>
    <row r="43" spans="1:9">
      <c r="A43" s="94"/>
      <c r="B43" s="94"/>
      <c r="C43" s="94"/>
      <c r="D43" s="97"/>
      <c r="E43" s="100"/>
      <c r="F43" s="100"/>
      <c r="G43" s="91"/>
      <c r="H43" s="59" t="s">
        <v>55</v>
      </c>
      <c r="I43" s="64">
        <v>10000</v>
      </c>
    </row>
    <row r="44" spans="1:9" ht="26.25">
      <c r="A44" s="94"/>
      <c r="B44" s="94"/>
      <c r="C44" s="94"/>
      <c r="D44" s="97"/>
      <c r="E44" s="100"/>
      <c r="F44" s="100"/>
      <c r="G44" s="91"/>
      <c r="H44" s="61" t="s">
        <v>56</v>
      </c>
      <c r="I44" s="65"/>
    </row>
    <row r="45" spans="1:9">
      <c r="A45" s="95"/>
      <c r="B45" s="95"/>
      <c r="C45" s="95"/>
      <c r="D45" s="98"/>
      <c r="E45" s="101"/>
      <c r="F45" s="101"/>
      <c r="G45" s="92"/>
      <c r="H45" s="59" t="s">
        <v>57</v>
      </c>
      <c r="I45" s="65">
        <v>0</v>
      </c>
    </row>
    <row r="46" spans="1:9">
      <c r="A46" s="106">
        <v>8</v>
      </c>
      <c r="B46" s="106">
        <v>750</v>
      </c>
      <c r="C46" s="106">
        <v>75020</v>
      </c>
      <c r="D46" s="107" t="s">
        <v>61</v>
      </c>
      <c r="E46" s="108" t="s">
        <v>63</v>
      </c>
      <c r="F46" s="108">
        <v>2018</v>
      </c>
      <c r="G46" s="102">
        <f>I46</f>
        <v>20000</v>
      </c>
      <c r="H46" s="57" t="s">
        <v>54</v>
      </c>
      <c r="I46" s="63">
        <f>SUM(I47:I49)</f>
        <v>20000</v>
      </c>
    </row>
    <row r="47" spans="1:9">
      <c r="A47" s="106"/>
      <c r="B47" s="106"/>
      <c r="C47" s="106"/>
      <c r="D47" s="107"/>
      <c r="E47" s="108"/>
      <c r="F47" s="108"/>
      <c r="G47" s="102"/>
      <c r="H47" s="59" t="s">
        <v>55</v>
      </c>
      <c r="I47" s="64">
        <v>20000</v>
      </c>
    </row>
    <row r="48" spans="1:9" ht="26.25">
      <c r="A48" s="106"/>
      <c r="B48" s="106"/>
      <c r="C48" s="106"/>
      <c r="D48" s="107"/>
      <c r="E48" s="108"/>
      <c r="F48" s="108"/>
      <c r="G48" s="102"/>
      <c r="H48" s="61" t="s">
        <v>56</v>
      </c>
      <c r="I48" s="65"/>
    </row>
    <row r="49" spans="1:9">
      <c r="A49" s="106"/>
      <c r="B49" s="106"/>
      <c r="C49" s="106"/>
      <c r="D49" s="107"/>
      <c r="E49" s="108"/>
      <c r="F49" s="108"/>
      <c r="G49" s="102"/>
      <c r="H49" s="59" t="s">
        <v>57</v>
      </c>
      <c r="I49" s="65">
        <v>0</v>
      </c>
    </row>
    <row r="51" spans="1:9">
      <c r="A51" s="49"/>
      <c r="B51" s="49"/>
      <c r="C51" s="49"/>
      <c r="D51" s="49"/>
      <c r="E51" s="49" t="s">
        <v>33</v>
      </c>
      <c r="F51" s="49"/>
      <c r="G51" s="49"/>
      <c r="H51" s="50"/>
      <c r="I51" s="103" t="s">
        <v>34</v>
      </c>
    </row>
    <row r="52" spans="1:9">
      <c r="A52" s="51"/>
      <c r="B52" s="51"/>
      <c r="C52" s="51"/>
      <c r="D52" s="51" t="s">
        <v>35</v>
      </c>
      <c r="E52" s="51" t="s">
        <v>36</v>
      </c>
      <c r="F52" s="51" t="s">
        <v>37</v>
      </c>
      <c r="G52" s="51" t="s">
        <v>38</v>
      </c>
      <c r="H52" s="52" t="s">
        <v>39</v>
      </c>
      <c r="I52" s="104"/>
    </row>
    <row r="53" spans="1:9">
      <c r="A53" s="51" t="s">
        <v>40</v>
      </c>
      <c r="B53" s="51" t="s">
        <v>41</v>
      </c>
      <c r="C53" s="51" t="s">
        <v>42</v>
      </c>
      <c r="D53" s="51" t="s">
        <v>43</v>
      </c>
      <c r="E53" s="51" t="s">
        <v>44</v>
      </c>
      <c r="F53" s="51" t="s">
        <v>45</v>
      </c>
      <c r="G53" s="51" t="s">
        <v>46</v>
      </c>
      <c r="H53" s="52" t="s">
        <v>47</v>
      </c>
      <c r="I53" s="104"/>
    </row>
    <row r="54" spans="1:9">
      <c r="A54" s="51"/>
      <c r="B54" s="51"/>
      <c r="C54" s="51"/>
      <c r="D54" s="51"/>
      <c r="E54" s="51" t="s">
        <v>48</v>
      </c>
      <c r="F54" s="51"/>
      <c r="G54" s="51" t="s">
        <v>49</v>
      </c>
      <c r="H54" s="52"/>
      <c r="I54" s="104"/>
    </row>
    <row r="55" spans="1:9">
      <c r="A55" s="53"/>
      <c r="B55" s="53"/>
      <c r="C55" s="53"/>
      <c r="D55" s="53"/>
      <c r="E55" s="53" t="s">
        <v>50</v>
      </c>
      <c r="F55" s="53"/>
      <c r="G55" s="53" t="s">
        <v>51</v>
      </c>
      <c r="H55" s="54"/>
      <c r="I55" s="105"/>
    </row>
    <row r="56" spans="1:9">
      <c r="A56" s="55">
        <v>1</v>
      </c>
      <c r="B56" s="55">
        <v>2</v>
      </c>
      <c r="C56" s="55">
        <v>3</v>
      </c>
      <c r="D56" s="55">
        <v>4</v>
      </c>
      <c r="E56" s="55">
        <v>5</v>
      </c>
      <c r="F56" s="55">
        <v>6</v>
      </c>
      <c r="G56" s="55">
        <v>7</v>
      </c>
      <c r="H56" s="55">
        <v>8</v>
      </c>
      <c r="I56" s="56">
        <v>9</v>
      </c>
    </row>
    <row r="57" spans="1:9">
      <c r="A57" s="93">
        <v>9</v>
      </c>
      <c r="B57" s="93">
        <v>750</v>
      </c>
      <c r="C57" s="93">
        <v>75095</v>
      </c>
      <c r="D57" s="96" t="s">
        <v>64</v>
      </c>
      <c r="E57" s="99" t="s">
        <v>65</v>
      </c>
      <c r="F57" s="99">
        <v>2018</v>
      </c>
      <c r="G57" s="90">
        <f>I57</f>
        <v>50000</v>
      </c>
      <c r="H57" s="57" t="s">
        <v>54</v>
      </c>
      <c r="I57" s="63">
        <f>SUM(I58:I60)</f>
        <v>50000</v>
      </c>
    </row>
    <row r="58" spans="1:9">
      <c r="A58" s="94"/>
      <c r="B58" s="94"/>
      <c r="C58" s="94"/>
      <c r="D58" s="97"/>
      <c r="E58" s="100"/>
      <c r="F58" s="100"/>
      <c r="G58" s="91"/>
      <c r="H58" s="59" t="s">
        <v>55</v>
      </c>
      <c r="I58" s="64">
        <v>50000</v>
      </c>
    </row>
    <row r="59" spans="1:9" ht="26.25">
      <c r="A59" s="94"/>
      <c r="B59" s="94"/>
      <c r="C59" s="94"/>
      <c r="D59" s="97"/>
      <c r="E59" s="100"/>
      <c r="F59" s="100"/>
      <c r="G59" s="91"/>
      <c r="H59" s="61" t="s">
        <v>56</v>
      </c>
      <c r="I59" s="65"/>
    </row>
    <row r="60" spans="1:9">
      <c r="A60" s="95"/>
      <c r="B60" s="95"/>
      <c r="C60" s="95"/>
      <c r="D60" s="98"/>
      <c r="E60" s="101"/>
      <c r="F60" s="101"/>
      <c r="G60" s="92"/>
      <c r="H60" s="59" t="s">
        <v>57</v>
      </c>
      <c r="I60" s="65"/>
    </row>
    <row r="61" spans="1:9">
      <c r="A61" s="93">
        <v>10</v>
      </c>
      <c r="B61" s="93">
        <v>750</v>
      </c>
      <c r="C61" s="93">
        <v>75095</v>
      </c>
      <c r="D61" s="96" t="s">
        <v>66</v>
      </c>
      <c r="E61" s="99" t="s">
        <v>63</v>
      </c>
      <c r="F61" s="99">
        <v>2018</v>
      </c>
      <c r="G61" s="90">
        <f>I61</f>
        <v>1539960</v>
      </c>
      <c r="H61" s="57" t="s">
        <v>54</v>
      </c>
      <c r="I61" s="63">
        <f>SUM(I62:I64)</f>
        <v>1539960</v>
      </c>
    </row>
    <row r="62" spans="1:9">
      <c r="A62" s="94"/>
      <c r="B62" s="94"/>
      <c r="C62" s="94"/>
      <c r="D62" s="97"/>
      <c r="E62" s="100"/>
      <c r="F62" s="100"/>
      <c r="G62" s="91"/>
      <c r="H62" s="59" t="s">
        <v>55</v>
      </c>
      <c r="I62" s="64">
        <v>537338</v>
      </c>
    </row>
    <row r="63" spans="1:9" ht="26.25">
      <c r="A63" s="94"/>
      <c r="B63" s="94"/>
      <c r="C63" s="94"/>
      <c r="D63" s="97"/>
      <c r="E63" s="100"/>
      <c r="F63" s="100"/>
      <c r="G63" s="91"/>
      <c r="H63" s="61" t="s">
        <v>56</v>
      </c>
      <c r="I63" s="65">
        <v>1002622</v>
      </c>
    </row>
    <row r="64" spans="1:9">
      <c r="A64" s="95"/>
      <c r="B64" s="95"/>
      <c r="C64" s="95"/>
      <c r="D64" s="98"/>
      <c r="E64" s="101"/>
      <c r="F64" s="101"/>
      <c r="G64" s="92"/>
      <c r="H64" s="59" t="s">
        <v>57</v>
      </c>
      <c r="I64" s="65">
        <v>0</v>
      </c>
    </row>
    <row r="65" spans="1:9">
      <c r="A65" s="93">
        <v>11</v>
      </c>
      <c r="B65" s="93">
        <v>750</v>
      </c>
      <c r="C65" s="93">
        <v>75095</v>
      </c>
      <c r="D65" s="96" t="s">
        <v>67</v>
      </c>
      <c r="E65" s="99" t="s">
        <v>63</v>
      </c>
      <c r="F65" s="99">
        <v>2018</v>
      </c>
      <c r="G65" s="90">
        <f>I65</f>
        <v>1757196</v>
      </c>
      <c r="H65" s="57" t="s">
        <v>54</v>
      </c>
      <c r="I65" s="66">
        <f>I66+I67</f>
        <v>1757196</v>
      </c>
    </row>
    <row r="66" spans="1:9">
      <c r="A66" s="94"/>
      <c r="B66" s="94"/>
      <c r="C66" s="94"/>
      <c r="D66" s="97"/>
      <c r="E66" s="100"/>
      <c r="F66" s="100"/>
      <c r="G66" s="91"/>
      <c r="H66" s="59" t="s">
        <v>55</v>
      </c>
      <c r="I66" s="67">
        <v>1243977</v>
      </c>
    </row>
    <row r="67" spans="1:9" ht="26.25">
      <c r="A67" s="94"/>
      <c r="B67" s="94"/>
      <c r="C67" s="94"/>
      <c r="D67" s="97"/>
      <c r="E67" s="100"/>
      <c r="F67" s="100"/>
      <c r="G67" s="91"/>
      <c r="H67" s="61" t="s">
        <v>56</v>
      </c>
      <c r="I67" s="67">
        <v>513219</v>
      </c>
    </row>
    <row r="68" spans="1:9">
      <c r="A68" s="95"/>
      <c r="B68" s="95"/>
      <c r="C68" s="95"/>
      <c r="D68" s="98"/>
      <c r="E68" s="101"/>
      <c r="F68" s="101"/>
      <c r="G68" s="92"/>
      <c r="H68" s="59" t="s">
        <v>57</v>
      </c>
      <c r="I68" s="68">
        <v>0</v>
      </c>
    </row>
    <row r="69" spans="1:9">
      <c r="A69" s="93">
        <v>12</v>
      </c>
      <c r="B69" s="93">
        <v>750</v>
      </c>
      <c r="C69" s="93">
        <v>75095</v>
      </c>
      <c r="D69" s="96" t="s">
        <v>68</v>
      </c>
      <c r="E69" s="99" t="s">
        <v>63</v>
      </c>
      <c r="F69" s="99">
        <v>2018</v>
      </c>
      <c r="G69" s="90">
        <f>I69</f>
        <v>710919</v>
      </c>
      <c r="H69" s="57" t="s">
        <v>54</v>
      </c>
      <c r="I69" s="66">
        <f>I70+I71</f>
        <v>710919</v>
      </c>
    </row>
    <row r="70" spans="1:9">
      <c r="A70" s="94"/>
      <c r="B70" s="94"/>
      <c r="C70" s="94"/>
      <c r="D70" s="97"/>
      <c r="E70" s="100"/>
      <c r="F70" s="100"/>
      <c r="G70" s="91"/>
      <c r="H70" s="59" t="s">
        <v>55</v>
      </c>
      <c r="I70" s="67">
        <v>305943</v>
      </c>
    </row>
    <row r="71" spans="1:9" ht="26.25">
      <c r="A71" s="94"/>
      <c r="B71" s="94"/>
      <c r="C71" s="94"/>
      <c r="D71" s="97"/>
      <c r="E71" s="100"/>
      <c r="F71" s="100"/>
      <c r="G71" s="91"/>
      <c r="H71" s="61" t="s">
        <v>56</v>
      </c>
      <c r="I71" s="67">
        <v>404976</v>
      </c>
    </row>
    <row r="72" spans="1:9">
      <c r="A72" s="95"/>
      <c r="B72" s="95"/>
      <c r="C72" s="95"/>
      <c r="D72" s="98"/>
      <c r="E72" s="101"/>
      <c r="F72" s="101"/>
      <c r="G72" s="92"/>
      <c r="H72" s="59" t="s">
        <v>57</v>
      </c>
      <c r="I72" s="68">
        <v>0</v>
      </c>
    </row>
    <row r="73" spans="1:9">
      <c r="A73" s="93">
        <v>13</v>
      </c>
      <c r="B73" s="93">
        <v>750</v>
      </c>
      <c r="C73" s="93">
        <v>75095</v>
      </c>
      <c r="D73" s="96" t="s">
        <v>69</v>
      </c>
      <c r="E73" s="99" t="s">
        <v>63</v>
      </c>
      <c r="F73" s="99">
        <v>2018</v>
      </c>
      <c r="G73" s="90">
        <f>I73</f>
        <v>212029</v>
      </c>
      <c r="H73" s="57" t="s">
        <v>54</v>
      </c>
      <c r="I73" s="66">
        <f>I74+I75</f>
        <v>212029</v>
      </c>
    </row>
    <row r="74" spans="1:9">
      <c r="A74" s="94"/>
      <c r="B74" s="94"/>
      <c r="C74" s="94"/>
      <c r="D74" s="97"/>
      <c r="E74" s="100"/>
      <c r="F74" s="100"/>
      <c r="G74" s="91"/>
      <c r="H74" s="59" t="s">
        <v>55</v>
      </c>
      <c r="I74" s="67">
        <v>31804</v>
      </c>
    </row>
    <row r="75" spans="1:9" ht="26.25">
      <c r="A75" s="94"/>
      <c r="B75" s="94"/>
      <c r="C75" s="94"/>
      <c r="D75" s="97"/>
      <c r="E75" s="100"/>
      <c r="F75" s="100"/>
      <c r="G75" s="91"/>
      <c r="H75" s="61" t="s">
        <v>56</v>
      </c>
      <c r="I75" s="67">
        <v>180225</v>
      </c>
    </row>
    <row r="76" spans="1:9">
      <c r="A76" s="95"/>
      <c r="B76" s="95"/>
      <c r="C76" s="95"/>
      <c r="D76" s="98"/>
      <c r="E76" s="101"/>
      <c r="F76" s="101"/>
      <c r="G76" s="92"/>
      <c r="H76" s="59" t="s">
        <v>57</v>
      </c>
      <c r="I76" s="68">
        <v>0</v>
      </c>
    </row>
    <row r="77" spans="1:9">
      <c r="A77" s="93">
        <v>14</v>
      </c>
      <c r="B77" s="93">
        <v>750</v>
      </c>
      <c r="C77" s="93">
        <v>75095</v>
      </c>
      <c r="D77" s="96" t="s">
        <v>70</v>
      </c>
      <c r="E77" s="99" t="s">
        <v>65</v>
      </c>
      <c r="F77" s="99">
        <v>2018</v>
      </c>
      <c r="G77" s="90">
        <f>I77</f>
        <v>208319</v>
      </c>
      <c r="H77" s="57" t="s">
        <v>54</v>
      </c>
      <c r="I77" s="63">
        <f>SUM(I78:I80)</f>
        <v>208319</v>
      </c>
    </row>
    <row r="78" spans="1:9">
      <c r="A78" s="94"/>
      <c r="B78" s="94"/>
      <c r="C78" s="94"/>
      <c r="D78" s="97"/>
      <c r="E78" s="100"/>
      <c r="F78" s="100"/>
      <c r="G78" s="91"/>
      <c r="H78" s="59" t="s">
        <v>55</v>
      </c>
      <c r="I78" s="64">
        <v>31248</v>
      </c>
    </row>
    <row r="79" spans="1:9" ht="26.25">
      <c r="A79" s="94"/>
      <c r="B79" s="94"/>
      <c r="C79" s="94"/>
      <c r="D79" s="97"/>
      <c r="E79" s="100"/>
      <c r="F79" s="100"/>
      <c r="G79" s="91"/>
      <c r="H79" s="61" t="s">
        <v>56</v>
      </c>
      <c r="I79" s="65">
        <v>177071</v>
      </c>
    </row>
    <row r="80" spans="1:9">
      <c r="A80" s="95"/>
      <c r="B80" s="95"/>
      <c r="C80" s="95"/>
      <c r="D80" s="98"/>
      <c r="E80" s="101"/>
      <c r="F80" s="101"/>
      <c r="G80" s="92"/>
      <c r="H80" s="59" t="s">
        <v>57</v>
      </c>
      <c r="I80" s="65"/>
    </row>
    <row r="81" spans="1:9">
      <c r="A81" s="93">
        <v>15</v>
      </c>
      <c r="B81" s="93">
        <v>750</v>
      </c>
      <c r="C81" s="93">
        <v>75095</v>
      </c>
      <c r="D81" s="96" t="s">
        <v>71</v>
      </c>
      <c r="E81" s="99" t="s">
        <v>63</v>
      </c>
      <c r="F81" s="99">
        <v>2018</v>
      </c>
      <c r="G81" s="90">
        <f>I81</f>
        <v>119919</v>
      </c>
      <c r="H81" s="57" t="s">
        <v>54</v>
      </c>
      <c r="I81" s="66">
        <f>I82+I83</f>
        <v>119919</v>
      </c>
    </row>
    <row r="82" spans="1:9">
      <c r="A82" s="94"/>
      <c r="B82" s="94"/>
      <c r="C82" s="94"/>
      <c r="D82" s="97"/>
      <c r="E82" s="100"/>
      <c r="F82" s="100"/>
      <c r="G82" s="91"/>
      <c r="H82" s="59" t="s">
        <v>55</v>
      </c>
      <c r="I82" s="67">
        <v>43615</v>
      </c>
    </row>
    <row r="83" spans="1:9" ht="26.25">
      <c r="A83" s="94"/>
      <c r="B83" s="94"/>
      <c r="C83" s="94"/>
      <c r="D83" s="97"/>
      <c r="E83" s="100"/>
      <c r="F83" s="100"/>
      <c r="G83" s="91"/>
      <c r="H83" s="61" t="s">
        <v>56</v>
      </c>
      <c r="I83" s="67">
        <v>76304</v>
      </c>
    </row>
    <row r="84" spans="1:9">
      <c r="A84" s="95"/>
      <c r="B84" s="95"/>
      <c r="C84" s="95"/>
      <c r="D84" s="98"/>
      <c r="E84" s="101"/>
      <c r="F84" s="101"/>
      <c r="G84" s="92"/>
      <c r="H84" s="59" t="s">
        <v>57</v>
      </c>
      <c r="I84" s="68">
        <v>0</v>
      </c>
    </row>
    <row r="85" spans="1:9">
      <c r="A85" s="93">
        <v>16</v>
      </c>
      <c r="B85" s="93">
        <v>750</v>
      </c>
      <c r="C85" s="93">
        <v>75095</v>
      </c>
      <c r="D85" s="96" t="s">
        <v>72</v>
      </c>
      <c r="E85" s="99" t="s">
        <v>63</v>
      </c>
      <c r="F85" s="99">
        <v>2018</v>
      </c>
      <c r="G85" s="90">
        <f>I85</f>
        <v>750439</v>
      </c>
      <c r="H85" s="57" t="s">
        <v>54</v>
      </c>
      <c r="I85" s="66">
        <f>I86+I87</f>
        <v>750439</v>
      </c>
    </row>
    <row r="86" spans="1:9">
      <c r="A86" s="94"/>
      <c r="B86" s="94"/>
      <c r="C86" s="94"/>
      <c r="D86" s="97"/>
      <c r="E86" s="100"/>
      <c r="F86" s="100"/>
      <c r="G86" s="91"/>
      <c r="H86" s="59" t="s">
        <v>55</v>
      </c>
      <c r="I86" s="67">
        <v>112566</v>
      </c>
    </row>
    <row r="87" spans="1:9" ht="26.25">
      <c r="A87" s="94"/>
      <c r="B87" s="94"/>
      <c r="C87" s="94"/>
      <c r="D87" s="97"/>
      <c r="E87" s="100"/>
      <c r="F87" s="100"/>
      <c r="G87" s="91"/>
      <c r="H87" s="61" t="s">
        <v>56</v>
      </c>
      <c r="I87" s="67">
        <v>637873</v>
      </c>
    </row>
    <row r="88" spans="1:9">
      <c r="A88" s="95"/>
      <c r="B88" s="95"/>
      <c r="C88" s="95"/>
      <c r="D88" s="98"/>
      <c r="E88" s="101"/>
      <c r="F88" s="101"/>
      <c r="G88" s="92"/>
      <c r="H88" s="59" t="s">
        <v>57</v>
      </c>
      <c r="I88" s="68">
        <v>0</v>
      </c>
    </row>
    <row r="89" spans="1:9">
      <c r="A89" s="93">
        <v>17</v>
      </c>
      <c r="B89" s="93">
        <v>750</v>
      </c>
      <c r="C89" s="93">
        <v>75095</v>
      </c>
      <c r="D89" s="96" t="s">
        <v>73</v>
      </c>
      <c r="E89" s="99" t="s">
        <v>63</v>
      </c>
      <c r="F89" s="99">
        <v>2018</v>
      </c>
      <c r="G89" s="90">
        <f>I89</f>
        <v>69200</v>
      </c>
      <c r="H89" s="57" t="s">
        <v>54</v>
      </c>
      <c r="I89" s="66">
        <f>I90+I91+I92</f>
        <v>69200</v>
      </c>
    </row>
    <row r="90" spans="1:9">
      <c r="A90" s="94"/>
      <c r="B90" s="94"/>
      <c r="C90" s="94"/>
      <c r="D90" s="97"/>
      <c r="E90" s="100"/>
      <c r="F90" s="100"/>
      <c r="G90" s="91"/>
      <c r="H90" s="59" t="s">
        <v>55</v>
      </c>
      <c r="I90" s="67">
        <v>25169</v>
      </c>
    </row>
    <row r="91" spans="1:9" ht="26.25">
      <c r="A91" s="94"/>
      <c r="B91" s="94"/>
      <c r="C91" s="94"/>
      <c r="D91" s="97"/>
      <c r="E91" s="100"/>
      <c r="F91" s="100"/>
      <c r="G91" s="91"/>
      <c r="H91" s="61" t="s">
        <v>56</v>
      </c>
      <c r="I91" s="67">
        <v>44031</v>
      </c>
    </row>
    <row r="92" spans="1:9">
      <c r="A92" s="95"/>
      <c r="B92" s="95"/>
      <c r="C92" s="95"/>
      <c r="D92" s="98"/>
      <c r="E92" s="101"/>
      <c r="F92" s="101"/>
      <c r="G92" s="92"/>
      <c r="H92" s="59" t="s">
        <v>57</v>
      </c>
      <c r="I92" s="68">
        <v>0</v>
      </c>
    </row>
    <row r="93" spans="1:9">
      <c r="A93" s="75" t="s">
        <v>74</v>
      </c>
      <c r="B93" s="76"/>
      <c r="C93" s="76"/>
      <c r="D93" s="76"/>
      <c r="E93" s="77"/>
      <c r="F93" s="84">
        <v>2018</v>
      </c>
      <c r="G93" s="87">
        <f>G18+G22+G26+G30+G34+G38+G42+G46+G57+G61+G65+G69+G73+G77+G81+G85+G89</f>
        <v>15335403</v>
      </c>
      <c r="H93" s="57" t="s">
        <v>54</v>
      </c>
      <c r="I93" s="63">
        <f>I18+I22+I26+I30+I34+I38+I42+I46+I57+I61+I65+I69+I73+I77+I81+I85+I89</f>
        <v>15335403</v>
      </c>
    </row>
    <row r="94" spans="1:9">
      <c r="A94" s="78"/>
      <c r="B94" s="79"/>
      <c r="C94" s="79"/>
      <c r="D94" s="79"/>
      <c r="E94" s="80"/>
      <c r="F94" s="85"/>
      <c r="G94" s="88"/>
      <c r="H94" s="69" t="s">
        <v>55</v>
      </c>
      <c r="I94" s="70">
        <f>I19+I23+I27+I31+I35+I39+I43+I47+I58+I62+I66+I70+I74+I78+I82+I86+I90</f>
        <v>7281664</v>
      </c>
    </row>
    <row r="95" spans="1:9" ht="27">
      <c r="A95" s="78"/>
      <c r="B95" s="79"/>
      <c r="C95" s="79"/>
      <c r="D95" s="79"/>
      <c r="E95" s="80"/>
      <c r="F95" s="85"/>
      <c r="G95" s="88"/>
      <c r="H95" s="71" t="s">
        <v>56</v>
      </c>
      <c r="I95" s="70">
        <f>I20+I24+I28+I32+I36+I40+I44+I48+I59+I63+I67+I71+I75+I79+I83+I87+I91</f>
        <v>6076321</v>
      </c>
    </row>
    <row r="96" spans="1:9">
      <c r="A96" s="81"/>
      <c r="B96" s="82"/>
      <c r="C96" s="82"/>
      <c r="D96" s="82"/>
      <c r="E96" s="83"/>
      <c r="F96" s="86"/>
      <c r="G96" s="89"/>
      <c r="H96" s="69" t="s">
        <v>57</v>
      </c>
      <c r="I96" s="70">
        <f>I21+I25+I29+I33+I37+I41+I45+I49+I60+I64+I68+I72+I76+I80+I84+I88+I92</f>
        <v>1977418</v>
      </c>
    </row>
    <row r="97" spans="8:9">
      <c r="H97" s="1"/>
      <c r="I97" s="1"/>
    </row>
    <row r="113" spans="5:5">
      <c r="E113" s="72"/>
    </row>
  </sheetData>
  <mergeCells count="132">
    <mergeCell ref="G1:I1"/>
    <mergeCell ref="G2:I2"/>
    <mergeCell ref="G3:I3"/>
    <mergeCell ref="G5:I5"/>
    <mergeCell ref="G6:I6"/>
    <mergeCell ref="G7:I7"/>
    <mergeCell ref="G9:I9"/>
    <mergeCell ref="A10:I10"/>
    <mergeCell ref="I12:I16"/>
    <mergeCell ref="A18:A21"/>
    <mergeCell ref="B18:B21"/>
    <mergeCell ref="C18:C21"/>
    <mergeCell ref="D18:D21"/>
    <mergeCell ref="E18:E21"/>
    <mergeCell ref="F18:F21"/>
    <mergeCell ref="G18:G21"/>
    <mergeCell ref="G22:G25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G38:G41"/>
    <mergeCell ref="A42:A45"/>
    <mergeCell ref="B42:B45"/>
    <mergeCell ref="C42:C45"/>
    <mergeCell ref="D42:D45"/>
    <mergeCell ref="E42:E45"/>
    <mergeCell ref="F42:F45"/>
    <mergeCell ref="G42:G45"/>
    <mergeCell ref="A38:A41"/>
    <mergeCell ref="B38:B41"/>
    <mergeCell ref="C38:C41"/>
    <mergeCell ref="D38:D41"/>
    <mergeCell ref="E38:E41"/>
    <mergeCell ref="F38:F41"/>
    <mergeCell ref="G46:G49"/>
    <mergeCell ref="I51:I55"/>
    <mergeCell ref="A57:A60"/>
    <mergeCell ref="B57:B60"/>
    <mergeCell ref="C57:C60"/>
    <mergeCell ref="D57:D60"/>
    <mergeCell ref="E57:E60"/>
    <mergeCell ref="F57:F60"/>
    <mergeCell ref="G57:G60"/>
    <mergeCell ref="A46:A49"/>
    <mergeCell ref="B46:B49"/>
    <mergeCell ref="C46:C49"/>
    <mergeCell ref="D46:D49"/>
    <mergeCell ref="E46:E49"/>
    <mergeCell ref="F46:F49"/>
    <mergeCell ref="G61:G64"/>
    <mergeCell ref="A65:A68"/>
    <mergeCell ref="B65:B68"/>
    <mergeCell ref="C65:C68"/>
    <mergeCell ref="D65:D68"/>
    <mergeCell ref="E65:E68"/>
    <mergeCell ref="F65:F68"/>
    <mergeCell ref="G65:G68"/>
    <mergeCell ref="A61:A64"/>
    <mergeCell ref="B61:B64"/>
    <mergeCell ref="C61:C64"/>
    <mergeCell ref="D61:D64"/>
    <mergeCell ref="E61:E64"/>
    <mergeCell ref="F61:F64"/>
    <mergeCell ref="G69:G72"/>
    <mergeCell ref="A73:A76"/>
    <mergeCell ref="B73:B76"/>
    <mergeCell ref="C73:C76"/>
    <mergeCell ref="D73:D76"/>
    <mergeCell ref="E73:E76"/>
    <mergeCell ref="F73:F76"/>
    <mergeCell ref="G73:G76"/>
    <mergeCell ref="A69:A72"/>
    <mergeCell ref="B69:B72"/>
    <mergeCell ref="C69:C72"/>
    <mergeCell ref="D69:D72"/>
    <mergeCell ref="E69:E72"/>
    <mergeCell ref="F69:F72"/>
    <mergeCell ref="G77:G80"/>
    <mergeCell ref="A81:A84"/>
    <mergeCell ref="B81:B84"/>
    <mergeCell ref="C81:C84"/>
    <mergeCell ref="D81:D84"/>
    <mergeCell ref="E81:E84"/>
    <mergeCell ref="F81:F84"/>
    <mergeCell ref="G81:G84"/>
    <mergeCell ref="A77:A80"/>
    <mergeCell ref="B77:B80"/>
    <mergeCell ref="C77:C80"/>
    <mergeCell ref="D77:D80"/>
    <mergeCell ref="E77:E80"/>
    <mergeCell ref="F77:F80"/>
    <mergeCell ref="A93:E96"/>
    <mergeCell ref="F93:F96"/>
    <mergeCell ref="G93:G96"/>
    <mergeCell ref="G85:G88"/>
    <mergeCell ref="A89:A92"/>
    <mergeCell ref="B89:B92"/>
    <mergeCell ref="C89:C92"/>
    <mergeCell ref="D89:D92"/>
    <mergeCell ref="E89:E92"/>
    <mergeCell ref="F89:F92"/>
    <mergeCell ref="G89:G92"/>
    <mergeCell ref="A85:A88"/>
    <mergeCell ref="B85:B88"/>
    <mergeCell ref="C85:C88"/>
    <mergeCell ref="D85:D88"/>
    <mergeCell ref="E85:E88"/>
    <mergeCell ref="F85:F88"/>
  </mergeCells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2:C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załącznik_nr 1 i 2</vt:lpstr>
      <vt:lpstr>załącznik nr 3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2018-01-29T07:40:27Z</cp:lastPrinted>
  <dcterms:created xsi:type="dcterms:W3CDTF">2015-09-08T08:14:30Z</dcterms:created>
  <dcterms:modified xsi:type="dcterms:W3CDTF">2018-01-29T07:40:56Z</dcterms:modified>
</cp:coreProperties>
</file>