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Buniak\Desktop\Realizacja_WPF_za_I_półrocze_2020\"/>
    </mc:Choice>
  </mc:AlternateContent>
  <bookViews>
    <workbookView xWindow="0" yWindow="0" windowWidth="18135" windowHeight="110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J23" i="1"/>
  <c r="I23" i="1"/>
  <c r="M16" i="1"/>
  <c r="L16" i="1"/>
  <c r="K16" i="1"/>
  <c r="J16" i="1"/>
  <c r="I16" i="1"/>
  <c r="H16" i="1"/>
  <c r="N25" i="1"/>
  <c r="M25" i="1"/>
  <c r="L25" i="1"/>
  <c r="K25" i="1"/>
  <c r="J25" i="1"/>
  <c r="I25" i="1"/>
  <c r="H25" i="1"/>
  <c r="N28" i="1"/>
  <c r="N26" i="1"/>
  <c r="N27" i="1"/>
  <c r="N19" i="1"/>
  <c r="N18" i="1"/>
  <c r="N14" i="1" l="1"/>
  <c r="M11" i="1" l="1"/>
  <c r="L11" i="1"/>
  <c r="K11" i="1"/>
  <c r="J11" i="1"/>
  <c r="I11" i="1"/>
  <c r="H11" i="1"/>
  <c r="L9" i="1" l="1"/>
  <c r="K9" i="1"/>
  <c r="J9" i="1"/>
  <c r="I9" i="1"/>
  <c r="H9" i="1"/>
  <c r="M8" i="1"/>
  <c r="L8" i="1"/>
  <c r="I8" i="1"/>
  <c r="M23" i="1"/>
  <c r="L23" i="1"/>
  <c r="K23" i="1"/>
  <c r="H23" i="1"/>
  <c r="N23" i="1"/>
  <c r="N17" i="1"/>
  <c r="N16" i="1" s="1"/>
  <c r="N15" i="1"/>
  <c r="N13" i="1"/>
  <c r="N12" i="1"/>
  <c r="N11" i="1" l="1"/>
  <c r="H10" i="1"/>
  <c r="N9" i="1"/>
  <c r="K10" i="1"/>
  <c r="H8" i="1"/>
  <c r="H7" i="1" s="1"/>
  <c r="L10" i="1"/>
  <c r="L7" i="1"/>
  <c r="M7" i="1"/>
  <c r="M10" i="1"/>
  <c r="K8" i="1"/>
  <c r="K7" i="1" s="1"/>
  <c r="I7" i="1"/>
  <c r="I10" i="1"/>
  <c r="J8" i="1"/>
  <c r="N10" i="1" l="1"/>
  <c r="N8" i="1"/>
  <c r="N7" i="1" s="1"/>
  <c r="J7" i="1"/>
  <c r="J10" i="1"/>
</calcChain>
</file>

<file path=xl/sharedStrings.xml><?xml version="1.0" encoding="utf-8"?>
<sst xmlns="http://schemas.openxmlformats.org/spreadsheetml/2006/main" count="90" uniqueCount="58">
  <si>
    <t>L.p.</t>
  </si>
  <si>
    <t>Nazwa i cel</t>
  </si>
  <si>
    <t>Jednostka odpowiedzialna lub koordynująca</t>
  </si>
  <si>
    <t>Okres realizacji</t>
  </si>
  <si>
    <t>Łączne nakłady finansowe</t>
  </si>
  <si>
    <t>Limit 2020</t>
  </si>
  <si>
    <t>Limit zobowiązań</t>
  </si>
  <si>
    <t>Od</t>
  </si>
  <si>
    <t>Do</t>
  </si>
  <si>
    <t>1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</si>
  <si>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</si>
  <si>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</si>
  <si>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</si>
  <si>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</si>
  <si>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</si>
  <si>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</si>
  <si>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</si>
  <si>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</si>
  <si>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</si>
  <si>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Starostwo Powiatowe</t>
  </si>
  <si>
    <t>2017</t>
  </si>
  <si>
    <t>2022</t>
  </si>
  <si>
    <t>1.1.2</t>
  </si>
  <si>
    <t>1.1.2.1</t>
  </si>
  <si>
    <t>2020</t>
  </si>
  <si>
    <t>0,00</t>
  </si>
  <si>
    <t>1.1.2.3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</si>
  <si>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</si>
  <si>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</si>
  <si>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</si>
  <si>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</si>
  <si>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</si>
  <si>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</si>
  <si>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</si>
  <si>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</si>
  <si>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Utworzenie i uzbrojenie strefy aktywności biznesowej- działanie 1.13</t>
  </si>
  <si>
    <t>Stworzenie Centrum Popularyzującego Naukę na obszarze Strefy Centralnej w Świdwinie- działanie 9.7</t>
  </si>
  <si>
    <t>Powiatowy Zarząd Dróg w Świdwinie</t>
  </si>
  <si>
    <t>Limit 2021</t>
  </si>
  <si>
    <t>1.1.1.2</t>
  </si>
  <si>
    <t>Budowa zintegrowanego szkolnictwa zawodowego na terenie Strefy Centralnej, poprzez wzmocnienie specjalizacji regionalnych na obszarze powiatu świdwińskiego- działanie 8.9</t>
  </si>
  <si>
    <t>Zdobyć zawód a nie być zawiedzionym - działanie 8.6</t>
  </si>
  <si>
    <t>Limit 2022</t>
  </si>
  <si>
    <t>1.1.1.4</t>
  </si>
  <si>
    <t>Budowa Regionalnej Infrastruktury Informacji Przestrzennej Województwa Zachodniopomorskiego na lata 2019-2021</t>
  </si>
  <si>
    <t>Przebudowa drogi powiatowej 3340Z od granicy powiatu do miejscowości Sławoborze wraz z budową ścieżki rowerowej</t>
  </si>
  <si>
    <t>Realizacja przedsięwzięć Wieloletniej Prognozy Finansowej Powiatu Świdwińskiego za I półrocze 2020 roku</t>
  </si>
  <si>
    <t>REALIZACJA ZA I PÓŁROCZE 2020</t>
  </si>
  <si>
    <t>Limit 2023</t>
  </si>
  <si>
    <t>1.1.1.3</t>
  </si>
  <si>
    <t>ZSR CKZ Świdwin</t>
  </si>
  <si>
    <t>Edycja II - Zdobyć zawód a nie być zawiedzionym</t>
  </si>
  <si>
    <t>1.1.2.2</t>
  </si>
  <si>
    <t>1.3.2.1</t>
  </si>
  <si>
    <t>1.3.2.2</t>
  </si>
  <si>
    <t>1.3.2.3</t>
  </si>
  <si>
    <t>Zakup tomografu komputerowego do szpitala w Połczynie Zdroju</t>
  </si>
  <si>
    <t>Zakup serwera dla szpitala wPołczynie Zdroju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</si>
</sst>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164" fontId="5" fillId="0" borderId="0" xfId="0" applyNumberFormat="1" applyFont="1"/>
    <xf numFmtId="164" fontId="3" fillId="0" borderId="0" xfId="0" applyNumberFormat="1" applyFont="1"/>
    <xf numFmtId="0" fontId="10" fillId="0" borderId="0" xfId="0" applyFont="1"/>
    <xf numFmtId="0" fontId="9" fillId="0" borderId="0" xfId="0" applyFont="1"/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11" fillId="3" borderId="2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164" fontId="4" fillId="3" borderId="7" xfId="0" applyNumberFormat="1" applyFont="1" applyFill="1" applyBorder="1" applyAlignment="1">
      <alignment horizontal="right" vertical="center" wrapText="1"/>
    </xf>
    <xf numFmtId="164" fontId="11" fillId="3" borderId="6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right" vertical="center" wrapText="1"/>
    </xf>
    <xf numFmtId="164" fontId="4" fillId="2" borderId="10" xfId="0" applyNumberFormat="1" applyFont="1" applyFill="1" applyBorder="1" applyAlignment="1">
      <alignment horizontal="right" vertical="center" wrapText="1"/>
    </xf>
    <xf numFmtId="164" fontId="4" fillId="3" borderId="11" xfId="0" applyNumberFormat="1" applyFont="1" applyFill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horizontal="right" vertical="center" wrapText="1"/>
    </xf>
    <xf numFmtId="164" fontId="4" fillId="3" borderId="8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workbookViewId="0">
      <selection activeCell="A4" sqref="A4:N4"/>
    </sheetView>
  </sheetViews>
  <sheetFormatPr defaultRowHeight="15" x14ac:dyDescent="0.25"/>
  <cols>
    <col min="1" max="1" width="6.28515625" style="2" customWidth="1"/>
    <col min="2" max="2" width="43.140625" style="2" customWidth="1"/>
    <col min="3" max="3" width="7.42578125" style="2" customWidth="1"/>
    <col min="4" max="4" width="8" style="2" customWidth="1"/>
    <col min="5" max="5" width="8.42578125" style="2" customWidth="1"/>
    <col min="6" max="6" width="7.42578125" style="2" customWidth="1"/>
    <col min="7" max="7" width="6.7109375" style="2" customWidth="1"/>
    <col min="8" max="8" width="12.7109375" style="4" customWidth="1"/>
    <col min="9" max="9" width="13.28515625" style="4" customWidth="1"/>
    <col min="10" max="10" width="13.85546875" style="3" customWidth="1"/>
    <col min="11" max="11" width="12.5703125" style="4" customWidth="1"/>
    <col min="12" max="12" width="11" style="4" customWidth="1"/>
    <col min="13" max="13" width="11.5703125" style="4" customWidth="1"/>
    <col min="14" max="14" width="12.28515625" style="4" customWidth="1"/>
    <col min="15" max="15" width="9.140625" style="1"/>
  </cols>
  <sheetData>
    <row r="2" spans="1:15" ht="15.75" x14ac:dyDescent="0.25">
      <c r="A2" s="29" t="s">
        <v>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ht="4.5" customHeight="1" x14ac:dyDescent="0.25"/>
    <row r="4" spans="1:15" ht="10.5" customHeight="1" thickBot="1" x14ac:dyDescent="0.3">
      <c r="A4" s="31"/>
      <c r="B4" s="32"/>
      <c r="C4" s="32"/>
      <c r="D4" s="32"/>
      <c r="E4" s="32"/>
      <c r="F4" s="32"/>
      <c r="G4" s="32"/>
      <c r="H4" s="33"/>
      <c r="I4" s="32"/>
      <c r="J4" s="32"/>
      <c r="K4" s="33"/>
      <c r="L4" s="32"/>
      <c r="M4" s="32"/>
      <c r="N4" s="32"/>
    </row>
    <row r="5" spans="1:15" ht="27.75" customHeight="1" x14ac:dyDescent="0.25">
      <c r="A5" s="34" t="s">
        <v>0</v>
      </c>
      <c r="B5" s="34" t="s">
        <v>1</v>
      </c>
      <c r="C5" s="34" t="s">
        <v>2</v>
      </c>
      <c r="D5" s="34"/>
      <c r="E5" s="34"/>
      <c r="F5" s="34" t="s">
        <v>3</v>
      </c>
      <c r="G5" s="34"/>
      <c r="H5" s="35" t="s">
        <v>4</v>
      </c>
      <c r="I5" s="27" t="s">
        <v>5</v>
      </c>
      <c r="J5" s="37" t="s">
        <v>47</v>
      </c>
      <c r="K5" s="35" t="s">
        <v>38</v>
      </c>
      <c r="L5" s="36" t="s">
        <v>42</v>
      </c>
      <c r="M5" s="36" t="s">
        <v>48</v>
      </c>
      <c r="N5" s="36" t="s">
        <v>6</v>
      </c>
    </row>
    <row r="6" spans="1:15" ht="26.25" customHeight="1" x14ac:dyDescent="0.25">
      <c r="A6" s="34"/>
      <c r="B6" s="34"/>
      <c r="C6" s="34"/>
      <c r="D6" s="34"/>
      <c r="E6" s="34"/>
      <c r="F6" s="15" t="s">
        <v>7</v>
      </c>
      <c r="G6" s="15" t="s">
        <v>8</v>
      </c>
      <c r="H6" s="35"/>
      <c r="I6" s="28"/>
      <c r="J6" s="38"/>
      <c r="K6" s="35"/>
      <c r="L6" s="36"/>
      <c r="M6" s="36"/>
      <c r="N6" s="36"/>
    </row>
    <row r="7" spans="1:15" s="6" customFormat="1" x14ac:dyDescent="0.25">
      <c r="A7" s="7" t="s">
        <v>9</v>
      </c>
      <c r="B7" s="39" t="s">
        <v>10</v>
      </c>
      <c r="C7" s="39"/>
      <c r="D7" s="39"/>
      <c r="E7" s="39"/>
      <c r="F7" s="39"/>
      <c r="G7" s="39"/>
      <c r="H7" s="12">
        <f t="shared" ref="H7:N7" si="0">H8+H9</f>
        <v>46206040</v>
      </c>
      <c r="I7" s="18">
        <f t="shared" si="0"/>
        <v>14264727</v>
      </c>
      <c r="J7" s="20">
        <f t="shared" si="0"/>
        <v>3909429.09</v>
      </c>
      <c r="K7" s="12">
        <f t="shared" si="0"/>
        <v>7542666</v>
      </c>
      <c r="L7" s="8">
        <f t="shared" si="0"/>
        <v>7225400</v>
      </c>
      <c r="M7" s="8">
        <f t="shared" si="0"/>
        <v>5623153</v>
      </c>
      <c r="N7" s="8">
        <f t="shared" si="0"/>
        <v>34655946</v>
      </c>
      <c r="O7" s="5"/>
    </row>
    <row r="8" spans="1:15" s="6" customFormat="1" x14ac:dyDescent="0.25">
      <c r="A8" s="7" t="s">
        <v>11</v>
      </c>
      <c r="B8" s="39" t="s">
        <v>12</v>
      </c>
      <c r="C8" s="39"/>
      <c r="D8" s="39"/>
      <c r="E8" s="39"/>
      <c r="F8" s="39"/>
      <c r="G8" s="39"/>
      <c r="H8" s="12">
        <f t="shared" ref="H8:N8" si="1">H11</f>
        <v>8078552</v>
      </c>
      <c r="I8" s="18">
        <f t="shared" si="1"/>
        <v>1891027</v>
      </c>
      <c r="J8" s="20">
        <f t="shared" si="1"/>
        <v>414220.4</v>
      </c>
      <c r="K8" s="12">
        <f t="shared" si="1"/>
        <v>2454345</v>
      </c>
      <c r="L8" s="8">
        <f t="shared" si="1"/>
        <v>1353822</v>
      </c>
      <c r="M8" s="8">
        <f t="shared" si="1"/>
        <v>0</v>
      </c>
      <c r="N8" s="8">
        <f t="shared" si="1"/>
        <v>5699194</v>
      </c>
      <c r="O8" s="5"/>
    </row>
    <row r="9" spans="1:15" s="6" customFormat="1" x14ac:dyDescent="0.25">
      <c r="A9" s="7" t="s">
        <v>13</v>
      </c>
      <c r="B9" s="39" t="s">
        <v>14</v>
      </c>
      <c r="C9" s="39"/>
      <c r="D9" s="39"/>
      <c r="E9" s="39"/>
      <c r="F9" s="39"/>
      <c r="G9" s="39"/>
      <c r="H9" s="12">
        <f>H16+H25</f>
        <v>38127488</v>
      </c>
      <c r="I9" s="18">
        <f>I16+I25</f>
        <v>12373700</v>
      </c>
      <c r="J9" s="20">
        <f>J16</f>
        <v>3495208.69</v>
      </c>
      <c r="K9" s="12">
        <f>K16+K25</f>
        <v>5088321</v>
      </c>
      <c r="L9" s="8">
        <f>L16+L25</f>
        <v>5871578</v>
      </c>
      <c r="M9" s="8">
        <f>M23</f>
        <v>5623153</v>
      </c>
      <c r="N9" s="8">
        <f>N16+N25</f>
        <v>28956752</v>
      </c>
      <c r="O9" s="5"/>
    </row>
    <row r="10" spans="1:15" s="6" customFormat="1" ht="39" customHeight="1" x14ac:dyDescent="0.25">
      <c r="A10" s="7" t="s">
        <v>15</v>
      </c>
      <c r="B10" s="39" t="s">
        <v>16</v>
      </c>
      <c r="C10" s="39"/>
      <c r="D10" s="39"/>
      <c r="E10" s="39"/>
      <c r="F10" s="39"/>
      <c r="G10" s="39"/>
      <c r="H10" s="12">
        <f t="shared" ref="H10:N10" si="2">H11+H16</f>
        <v>17445749</v>
      </c>
      <c r="I10" s="18">
        <f t="shared" si="2"/>
        <v>8011605</v>
      </c>
      <c r="J10" s="20">
        <f t="shared" si="2"/>
        <v>3909429.09</v>
      </c>
      <c r="K10" s="12">
        <f t="shared" si="2"/>
        <v>2473245</v>
      </c>
      <c r="L10" s="8">
        <f t="shared" si="2"/>
        <v>1431463</v>
      </c>
      <c r="M10" s="8">
        <f t="shared" si="2"/>
        <v>0</v>
      </c>
      <c r="N10" s="8">
        <f t="shared" si="2"/>
        <v>11916313</v>
      </c>
      <c r="O10" s="5"/>
    </row>
    <row r="11" spans="1:15" s="6" customFormat="1" x14ac:dyDescent="0.25">
      <c r="A11" s="7" t="s">
        <v>17</v>
      </c>
      <c r="B11" s="39" t="s">
        <v>12</v>
      </c>
      <c r="C11" s="39"/>
      <c r="D11" s="39"/>
      <c r="E11" s="39"/>
      <c r="F11" s="39"/>
      <c r="G11" s="39"/>
      <c r="H11" s="12">
        <f t="shared" ref="H11:N11" si="3">H12+H13+H15+H14</f>
        <v>8078552</v>
      </c>
      <c r="I11" s="18">
        <f t="shared" si="3"/>
        <v>1891027</v>
      </c>
      <c r="J11" s="20">
        <f t="shared" si="3"/>
        <v>414220.4</v>
      </c>
      <c r="K11" s="12">
        <f t="shared" si="3"/>
        <v>2454345</v>
      </c>
      <c r="L11" s="8">
        <f t="shared" si="3"/>
        <v>1353822</v>
      </c>
      <c r="M11" s="8">
        <f t="shared" si="3"/>
        <v>0</v>
      </c>
      <c r="N11" s="8">
        <f t="shared" si="3"/>
        <v>5699194</v>
      </c>
      <c r="O11" s="5"/>
    </row>
    <row r="12" spans="1:15" ht="51" customHeight="1" x14ac:dyDescent="0.25">
      <c r="A12" s="10" t="s">
        <v>18</v>
      </c>
      <c r="B12" s="10" t="s">
        <v>40</v>
      </c>
      <c r="C12" s="26" t="s">
        <v>19</v>
      </c>
      <c r="D12" s="26"/>
      <c r="E12" s="26"/>
      <c r="F12" s="10" t="s">
        <v>20</v>
      </c>
      <c r="G12" s="10" t="s">
        <v>21</v>
      </c>
      <c r="H12" s="13">
        <v>2736864</v>
      </c>
      <c r="I12" s="23">
        <v>472842</v>
      </c>
      <c r="J12" s="21">
        <v>184579.74</v>
      </c>
      <c r="K12" s="13">
        <v>471117</v>
      </c>
      <c r="L12" s="11">
        <v>230687</v>
      </c>
      <c r="M12" s="11">
        <v>0</v>
      </c>
      <c r="N12" s="11">
        <f>K12+L12+M12+I12</f>
        <v>1174646</v>
      </c>
    </row>
    <row r="13" spans="1:15" ht="30" customHeight="1" x14ac:dyDescent="0.25">
      <c r="A13" s="10" t="s">
        <v>39</v>
      </c>
      <c r="B13" s="10" t="s">
        <v>41</v>
      </c>
      <c r="C13" s="26" t="s">
        <v>19</v>
      </c>
      <c r="D13" s="26"/>
      <c r="E13" s="26"/>
      <c r="F13" s="10">
        <v>2018</v>
      </c>
      <c r="G13" s="10">
        <v>2022</v>
      </c>
      <c r="H13" s="13">
        <v>2642792</v>
      </c>
      <c r="I13" s="23">
        <v>656212</v>
      </c>
      <c r="J13" s="21">
        <v>229640.66</v>
      </c>
      <c r="K13" s="13">
        <v>662954</v>
      </c>
      <c r="L13" s="11">
        <v>506486</v>
      </c>
      <c r="M13" s="11">
        <v>0</v>
      </c>
      <c r="N13" s="11">
        <f t="shared" ref="N13:N15" si="4">K13+L13+M13+I13</f>
        <v>1825652</v>
      </c>
    </row>
    <row r="14" spans="1:15" ht="37.5" customHeight="1" x14ac:dyDescent="0.25">
      <c r="A14" s="25" t="s">
        <v>49</v>
      </c>
      <c r="B14" s="25" t="s">
        <v>44</v>
      </c>
      <c r="C14" s="26" t="s">
        <v>19</v>
      </c>
      <c r="D14" s="26"/>
      <c r="E14" s="26"/>
      <c r="F14" s="25">
        <v>2019</v>
      </c>
      <c r="G14" s="25">
        <v>2022</v>
      </c>
      <c r="H14" s="13">
        <v>1340688</v>
      </c>
      <c r="I14" s="23">
        <v>493545</v>
      </c>
      <c r="J14" s="21">
        <v>0</v>
      </c>
      <c r="K14" s="13">
        <v>816257</v>
      </c>
      <c r="L14" s="11">
        <v>30886</v>
      </c>
      <c r="M14" s="11">
        <v>0</v>
      </c>
      <c r="N14" s="11">
        <f t="shared" ref="N14" si="5">K14+L14+M14+I14</f>
        <v>1340688</v>
      </c>
    </row>
    <row r="15" spans="1:15" ht="37.5" customHeight="1" x14ac:dyDescent="0.25">
      <c r="A15" s="10" t="s">
        <v>43</v>
      </c>
      <c r="B15" s="10" t="s">
        <v>51</v>
      </c>
      <c r="C15" s="26" t="s">
        <v>50</v>
      </c>
      <c r="D15" s="26"/>
      <c r="E15" s="26"/>
      <c r="F15" s="10">
        <v>2020</v>
      </c>
      <c r="G15" s="10">
        <v>2022</v>
      </c>
      <c r="H15" s="13">
        <v>1358208</v>
      </c>
      <c r="I15" s="23">
        <v>268428</v>
      </c>
      <c r="J15" s="21">
        <v>0</v>
      </c>
      <c r="K15" s="13">
        <v>504017</v>
      </c>
      <c r="L15" s="11">
        <v>585763</v>
      </c>
      <c r="M15" s="11">
        <v>0</v>
      </c>
      <c r="N15" s="11">
        <f t="shared" si="4"/>
        <v>1358208</v>
      </c>
    </row>
    <row r="16" spans="1:15" s="6" customFormat="1" x14ac:dyDescent="0.25">
      <c r="A16" s="7" t="s">
        <v>22</v>
      </c>
      <c r="B16" s="39" t="s">
        <v>14</v>
      </c>
      <c r="C16" s="39"/>
      <c r="D16" s="39"/>
      <c r="E16" s="39"/>
      <c r="F16" s="39"/>
      <c r="G16" s="39"/>
      <c r="H16" s="12">
        <f t="shared" ref="H16:N16" si="6">H17+H18+H19</f>
        <v>9367197</v>
      </c>
      <c r="I16" s="18">
        <f t="shared" si="6"/>
        <v>6120578</v>
      </c>
      <c r="J16" s="20">
        <f t="shared" si="6"/>
        <v>3495208.69</v>
      </c>
      <c r="K16" s="12">
        <f t="shared" si="6"/>
        <v>18900</v>
      </c>
      <c r="L16" s="8">
        <f t="shared" si="6"/>
        <v>77641</v>
      </c>
      <c r="M16" s="8">
        <f t="shared" si="6"/>
        <v>0</v>
      </c>
      <c r="N16" s="8">
        <f t="shared" si="6"/>
        <v>6217119</v>
      </c>
      <c r="O16" s="5"/>
    </row>
    <row r="17" spans="1:15" ht="25.5" x14ac:dyDescent="0.25">
      <c r="A17" s="10" t="s">
        <v>23</v>
      </c>
      <c r="B17" s="10" t="s">
        <v>35</v>
      </c>
      <c r="C17" s="26" t="s">
        <v>19</v>
      </c>
      <c r="D17" s="26"/>
      <c r="E17" s="26"/>
      <c r="F17" s="10" t="s">
        <v>20</v>
      </c>
      <c r="G17" s="10" t="s">
        <v>24</v>
      </c>
      <c r="H17" s="13">
        <v>3246991</v>
      </c>
      <c r="I17" s="23">
        <v>2565531</v>
      </c>
      <c r="J17" s="21">
        <v>2018838.93</v>
      </c>
      <c r="K17" s="13">
        <v>0</v>
      </c>
      <c r="L17" s="11">
        <v>0</v>
      </c>
      <c r="M17" s="11">
        <v>0</v>
      </c>
      <c r="N17" s="11">
        <f t="shared" ref="N17" si="7">K17+L17+M17+I17</f>
        <v>2565531</v>
      </c>
    </row>
    <row r="18" spans="1:15" ht="32.25" customHeight="1" x14ac:dyDescent="0.25">
      <c r="A18" s="25" t="s">
        <v>52</v>
      </c>
      <c r="B18" s="25" t="s">
        <v>36</v>
      </c>
      <c r="C18" s="26" t="s">
        <v>19</v>
      </c>
      <c r="D18" s="26"/>
      <c r="E18" s="26"/>
      <c r="F18" s="25" t="s">
        <v>20</v>
      </c>
      <c r="G18" s="25" t="s">
        <v>24</v>
      </c>
      <c r="H18" s="13">
        <v>5823180</v>
      </c>
      <c r="I18" s="23">
        <v>3354562</v>
      </c>
      <c r="J18" s="21">
        <v>1476369.76</v>
      </c>
      <c r="K18" s="13">
        <v>0</v>
      </c>
      <c r="L18" s="11">
        <v>0</v>
      </c>
      <c r="M18" s="11">
        <v>0</v>
      </c>
      <c r="N18" s="11">
        <f t="shared" ref="N18:N19" si="8">K18+L18+M18+I18</f>
        <v>3354562</v>
      </c>
    </row>
    <row r="19" spans="1:15" ht="47.25" customHeight="1" x14ac:dyDescent="0.25">
      <c r="A19" s="25" t="s">
        <v>26</v>
      </c>
      <c r="B19" s="25" t="s">
        <v>44</v>
      </c>
      <c r="C19" s="26" t="s">
        <v>19</v>
      </c>
      <c r="D19" s="26"/>
      <c r="E19" s="26"/>
      <c r="F19" s="25">
        <v>2019</v>
      </c>
      <c r="G19" s="25">
        <v>2022</v>
      </c>
      <c r="H19" s="14">
        <v>297026</v>
      </c>
      <c r="I19" s="23">
        <v>200485</v>
      </c>
      <c r="J19" s="21">
        <v>0</v>
      </c>
      <c r="K19" s="14">
        <v>18900</v>
      </c>
      <c r="L19" s="11">
        <v>77641</v>
      </c>
      <c r="M19" s="11">
        <v>0</v>
      </c>
      <c r="N19" s="11">
        <f t="shared" si="8"/>
        <v>297026</v>
      </c>
    </row>
    <row r="20" spans="1:15" s="6" customFormat="1" ht="25.5" customHeight="1" x14ac:dyDescent="0.25">
      <c r="A20" s="7" t="s">
        <v>27</v>
      </c>
      <c r="B20" s="39" t="s">
        <v>28</v>
      </c>
      <c r="C20" s="39"/>
      <c r="D20" s="39"/>
      <c r="E20" s="39"/>
      <c r="F20" s="39"/>
      <c r="G20" s="39"/>
      <c r="H20" s="16">
        <v>0</v>
      </c>
      <c r="I20" s="18" t="s">
        <v>25</v>
      </c>
      <c r="J20" s="20">
        <v>0</v>
      </c>
      <c r="K20" s="17" t="s">
        <v>25</v>
      </c>
      <c r="L20" s="8" t="s">
        <v>25</v>
      </c>
      <c r="M20" s="8" t="s">
        <v>25</v>
      </c>
      <c r="N20" s="8" t="s">
        <v>25</v>
      </c>
      <c r="O20" s="5"/>
    </row>
    <row r="21" spans="1:15" s="6" customFormat="1" x14ac:dyDescent="0.25">
      <c r="A21" s="7" t="s">
        <v>29</v>
      </c>
      <c r="B21" s="39" t="s">
        <v>12</v>
      </c>
      <c r="C21" s="39"/>
      <c r="D21" s="39"/>
      <c r="E21" s="39"/>
      <c r="F21" s="39"/>
      <c r="G21" s="39"/>
      <c r="H21" s="16">
        <v>0</v>
      </c>
      <c r="I21" s="18" t="s">
        <v>25</v>
      </c>
      <c r="J21" s="20">
        <v>0</v>
      </c>
      <c r="K21" s="17" t="s">
        <v>25</v>
      </c>
      <c r="L21" s="8" t="s">
        <v>25</v>
      </c>
      <c r="M21" s="8" t="s">
        <v>25</v>
      </c>
      <c r="N21" s="8" t="s">
        <v>25</v>
      </c>
      <c r="O21" s="5"/>
    </row>
    <row r="22" spans="1:15" s="6" customFormat="1" x14ac:dyDescent="0.25">
      <c r="A22" s="7" t="s">
        <v>30</v>
      </c>
      <c r="B22" s="39" t="s">
        <v>14</v>
      </c>
      <c r="C22" s="39"/>
      <c r="D22" s="39"/>
      <c r="E22" s="39"/>
      <c r="F22" s="39"/>
      <c r="G22" s="39"/>
      <c r="H22" s="16">
        <v>0</v>
      </c>
      <c r="I22" s="18" t="s">
        <v>25</v>
      </c>
      <c r="J22" s="20">
        <v>0</v>
      </c>
      <c r="K22" s="17" t="s">
        <v>25</v>
      </c>
      <c r="L22" s="8" t="s">
        <v>25</v>
      </c>
      <c r="M22" s="8" t="s">
        <v>25</v>
      </c>
      <c r="N22" s="8" t="s">
        <v>25</v>
      </c>
      <c r="O22" s="5"/>
    </row>
    <row r="23" spans="1:15" s="6" customFormat="1" ht="19.5" customHeight="1" x14ac:dyDescent="0.25">
      <c r="A23" s="7" t="s">
        <v>31</v>
      </c>
      <c r="B23" s="39" t="s">
        <v>32</v>
      </c>
      <c r="C23" s="39"/>
      <c r="D23" s="39"/>
      <c r="E23" s="39"/>
      <c r="F23" s="39"/>
      <c r="G23" s="39"/>
      <c r="H23" s="16">
        <f>H24+H25</f>
        <v>28760291</v>
      </c>
      <c r="I23" s="18">
        <f>I24+I25</f>
        <v>6253122</v>
      </c>
      <c r="J23" s="20">
        <f>J24+J25</f>
        <v>0</v>
      </c>
      <c r="K23" s="19">
        <f t="shared" ref="K23:N23" si="9">K24+K25</f>
        <v>5069421</v>
      </c>
      <c r="L23" s="9">
        <f t="shared" si="9"/>
        <v>5793937</v>
      </c>
      <c r="M23" s="8">
        <f t="shared" si="9"/>
        <v>5623153</v>
      </c>
      <c r="N23" s="8">
        <f t="shared" si="9"/>
        <v>22739633</v>
      </c>
      <c r="O23" s="5"/>
    </row>
    <row r="24" spans="1:15" s="6" customFormat="1" x14ac:dyDescent="0.25">
      <c r="A24" s="7" t="s">
        <v>33</v>
      </c>
      <c r="B24" s="39" t="s">
        <v>12</v>
      </c>
      <c r="C24" s="39"/>
      <c r="D24" s="39"/>
      <c r="E24" s="39"/>
      <c r="F24" s="39"/>
      <c r="G24" s="39"/>
      <c r="H24" s="16">
        <v>0</v>
      </c>
      <c r="I24" s="18" t="s">
        <v>25</v>
      </c>
      <c r="J24" s="20">
        <v>0</v>
      </c>
      <c r="K24" s="19">
        <v>0</v>
      </c>
      <c r="L24" s="9">
        <v>0</v>
      </c>
      <c r="M24" s="8">
        <v>0</v>
      </c>
      <c r="N24" s="8">
        <v>0</v>
      </c>
      <c r="O24" s="5"/>
    </row>
    <row r="25" spans="1:15" s="6" customFormat="1" ht="15.75" thickBot="1" x14ac:dyDescent="0.3">
      <c r="A25" s="7" t="s">
        <v>34</v>
      </c>
      <c r="B25" s="39" t="s">
        <v>14</v>
      </c>
      <c r="C25" s="39"/>
      <c r="D25" s="39"/>
      <c r="E25" s="39"/>
      <c r="F25" s="39"/>
      <c r="G25" s="39"/>
      <c r="H25" s="16">
        <f t="shared" ref="H25:N25" si="10">H26+H27+H28</f>
        <v>28760291</v>
      </c>
      <c r="I25" s="24">
        <f t="shared" si="10"/>
        <v>6253122</v>
      </c>
      <c r="J25" s="22">
        <f t="shared" si="10"/>
        <v>0</v>
      </c>
      <c r="K25" s="19">
        <f t="shared" si="10"/>
        <v>5069421</v>
      </c>
      <c r="L25" s="9">
        <f t="shared" si="10"/>
        <v>5793937</v>
      </c>
      <c r="M25" s="9">
        <f t="shared" si="10"/>
        <v>5623153</v>
      </c>
      <c r="N25" s="9">
        <f t="shared" si="10"/>
        <v>22739633</v>
      </c>
      <c r="O25" s="5"/>
    </row>
    <row r="26" spans="1:15" ht="49.5" customHeight="1" x14ac:dyDescent="0.25">
      <c r="A26" s="25" t="s">
        <v>53</v>
      </c>
      <c r="B26" s="25" t="s">
        <v>45</v>
      </c>
      <c r="C26" s="26" t="s">
        <v>37</v>
      </c>
      <c r="D26" s="26"/>
      <c r="E26" s="26"/>
      <c r="F26" s="25">
        <v>2020</v>
      </c>
      <c r="G26" s="25">
        <v>2024</v>
      </c>
      <c r="H26" s="13">
        <v>27082291</v>
      </c>
      <c r="I26" s="23">
        <v>5528122</v>
      </c>
      <c r="J26" s="21">
        <v>0</v>
      </c>
      <c r="K26" s="13">
        <v>4116421</v>
      </c>
      <c r="L26" s="11">
        <v>5793937</v>
      </c>
      <c r="M26" s="11">
        <v>5623153</v>
      </c>
      <c r="N26" s="11">
        <f t="shared" ref="N26" si="11">K26+L26+M26+I26</f>
        <v>21061633</v>
      </c>
    </row>
    <row r="27" spans="1:15" ht="33" customHeight="1" x14ac:dyDescent="0.25">
      <c r="A27" s="25" t="s">
        <v>54</v>
      </c>
      <c r="B27" s="25" t="s">
        <v>56</v>
      </c>
      <c r="C27" s="26" t="s">
        <v>19</v>
      </c>
      <c r="D27" s="26"/>
      <c r="E27" s="26"/>
      <c r="F27" s="25">
        <v>2020</v>
      </c>
      <c r="G27" s="25">
        <v>2021</v>
      </c>
      <c r="H27" s="13">
        <v>950000</v>
      </c>
      <c r="I27" s="23">
        <v>475000</v>
      </c>
      <c r="J27" s="21">
        <v>0</v>
      </c>
      <c r="K27" s="13">
        <v>475000</v>
      </c>
      <c r="L27" s="11">
        <v>0</v>
      </c>
      <c r="M27" s="11">
        <v>0</v>
      </c>
      <c r="N27" s="11">
        <f t="shared" ref="N27" si="12">K27+L27+M27+I27</f>
        <v>950000</v>
      </c>
    </row>
    <row r="28" spans="1:15" ht="37.5" customHeight="1" x14ac:dyDescent="0.25">
      <c r="A28" s="25" t="s">
        <v>55</v>
      </c>
      <c r="B28" s="25" t="s">
        <v>57</v>
      </c>
      <c r="C28" s="26" t="s">
        <v>19</v>
      </c>
      <c r="D28" s="26"/>
      <c r="E28" s="26"/>
      <c r="F28" s="25">
        <v>2020</v>
      </c>
      <c r="G28" s="25">
        <v>2021</v>
      </c>
      <c r="H28" s="13">
        <v>728000</v>
      </c>
      <c r="I28" s="23">
        <v>250000</v>
      </c>
      <c r="J28" s="21">
        <v>0</v>
      </c>
      <c r="K28" s="13">
        <v>478000</v>
      </c>
      <c r="L28" s="11">
        <v>0</v>
      </c>
      <c r="M28" s="11">
        <v>0</v>
      </c>
      <c r="N28" s="11">
        <f t="shared" ref="N28" si="13">K28+L28+M28+I28</f>
        <v>728000</v>
      </c>
    </row>
  </sheetData>
  <mergeCells count="35">
    <mergeCell ref="B10:G10"/>
    <mergeCell ref="B7:G7"/>
    <mergeCell ref="C12:E12"/>
    <mergeCell ref="C13:E13"/>
    <mergeCell ref="C14:E14"/>
    <mergeCell ref="B11:G11"/>
    <mergeCell ref="B8:G8"/>
    <mergeCell ref="B9:G9"/>
    <mergeCell ref="B20:G20"/>
    <mergeCell ref="C19:E19"/>
    <mergeCell ref="C17:E17"/>
    <mergeCell ref="C18:E18"/>
    <mergeCell ref="C15:E15"/>
    <mergeCell ref="B16:G16"/>
    <mergeCell ref="B25:G25"/>
    <mergeCell ref="B23:G23"/>
    <mergeCell ref="B24:G24"/>
    <mergeCell ref="B21:G21"/>
    <mergeCell ref="B22:G22"/>
    <mergeCell ref="C26:E26"/>
    <mergeCell ref="C27:E27"/>
    <mergeCell ref="C28:E28"/>
    <mergeCell ref="I5:I6"/>
    <mergeCell ref="A2:N2"/>
    <mergeCell ref="A4:N4"/>
    <mergeCell ref="A5:A6"/>
    <mergeCell ref="B5:B6"/>
    <mergeCell ref="C5:E6"/>
    <mergeCell ref="F5:G5"/>
    <mergeCell ref="H5:H6"/>
    <mergeCell ref="L5:L6"/>
    <mergeCell ref="M5:M6"/>
    <mergeCell ref="N5:N6"/>
    <mergeCell ref="K5:K6"/>
    <mergeCell ref="J5:J6"/>
  </mergeCells>
  <pageMargins left="0.51181102362204722" right="0.31496062992125984" top="0.35433070866141736" bottom="0.35433070866141736" header="0.31496062992125984" footer="0.31496062992125984"/>
  <pageSetup paperSize="9" scale="75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Anna Buniak</cp:lastModifiedBy>
  <cp:lastPrinted>2020-07-06T07:31:34Z</cp:lastPrinted>
  <dcterms:created xsi:type="dcterms:W3CDTF">2017-07-12T09:54:39Z</dcterms:created>
  <dcterms:modified xsi:type="dcterms:W3CDTF">2020-07-16T05:35:24Z</dcterms:modified>
</cp:coreProperties>
</file>