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iaB\Desktop\WPF_2016_2024\"/>
    </mc:Choice>
  </mc:AlternateContent>
  <bookViews>
    <workbookView xWindow="0" yWindow="0" windowWidth="15360" windowHeight="8445"/>
  </bookViews>
  <sheets>
    <sheet name="INWESTYCJE 2016" sheetId="2" r:id="rId1"/>
    <sheet name="INWESTYCJE 2017" sheetId="3" r:id="rId2"/>
    <sheet name="INWESTYCJE 2018" sheetId="4" r:id="rId3"/>
    <sheet name="INWESTYCJE 2019" sheetId="6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" i="2" l="1"/>
  <c r="I11" i="4" l="1"/>
  <c r="G11" i="4"/>
  <c r="I11" i="3"/>
  <c r="G11" i="3" s="1"/>
  <c r="I86" i="2" l="1"/>
  <c r="I85" i="2"/>
  <c r="I84" i="2"/>
  <c r="I55" i="2"/>
  <c r="G55" i="2" s="1"/>
  <c r="I31" i="2"/>
  <c r="G31" i="2" s="1"/>
  <c r="I27" i="2"/>
  <c r="G27" i="2" s="1"/>
  <c r="I30" i="6" l="1"/>
  <c r="I29" i="6"/>
  <c r="I28" i="6"/>
  <c r="I11" i="6"/>
  <c r="G11" i="6"/>
  <c r="I23" i="4"/>
  <c r="I30" i="4"/>
  <c r="I29" i="4"/>
  <c r="I28" i="4"/>
  <c r="I34" i="3"/>
  <c r="I33" i="3"/>
  <c r="I32" i="3"/>
  <c r="I75" i="2"/>
  <c r="G75" i="2" s="1"/>
  <c r="I71" i="2"/>
  <c r="G71" i="2" s="1"/>
  <c r="I67" i="2"/>
  <c r="G67" i="2" s="1"/>
  <c r="I63" i="2"/>
  <c r="G63" i="2" s="1"/>
  <c r="I59" i="2"/>
  <c r="I43" i="2"/>
  <c r="G43" i="2" s="1"/>
  <c r="I35" i="2"/>
  <c r="G35" i="2" s="1"/>
  <c r="I83" i="2" l="1"/>
  <c r="I19" i="2"/>
  <c r="G19" i="2" s="1"/>
  <c r="I15" i="2"/>
  <c r="G15" i="2"/>
  <c r="I11" i="2"/>
  <c r="G11" i="2" s="1"/>
  <c r="G83" i="2" s="1"/>
  <c r="I23" i="6"/>
  <c r="I27" i="6" s="1"/>
  <c r="I19" i="6"/>
  <c r="G19" i="6" s="1"/>
  <c r="I15" i="6"/>
  <c r="G15" i="6" s="1"/>
  <c r="G23" i="6" l="1"/>
  <c r="G27" i="6" s="1"/>
  <c r="I79" i="2"/>
  <c r="G79" i="2" s="1"/>
  <c r="I15" i="3"/>
  <c r="G15" i="3" s="1"/>
  <c r="I23" i="2"/>
  <c r="G23" i="2" s="1"/>
  <c r="I15" i="4" l="1"/>
  <c r="I19" i="3"/>
  <c r="G15" i="4" l="1"/>
  <c r="I27" i="4"/>
  <c r="G19" i="3"/>
  <c r="G23" i="4"/>
  <c r="I19" i="4"/>
  <c r="G19" i="4" s="1"/>
  <c r="I27" i="3"/>
  <c r="G27" i="3" s="1"/>
  <c r="I23" i="3"/>
  <c r="G23" i="3" s="1"/>
  <c r="I39" i="2"/>
  <c r="G39" i="2" s="1"/>
  <c r="G27" i="4" l="1"/>
  <c r="I31" i="3"/>
  <c r="G31" i="3"/>
</calcChain>
</file>

<file path=xl/sharedStrings.xml><?xml version="1.0" encoding="utf-8"?>
<sst xmlns="http://schemas.openxmlformats.org/spreadsheetml/2006/main" count="297" uniqueCount="58">
  <si>
    <t>Tabela Nr 2</t>
  </si>
  <si>
    <t>Jednostka</t>
  </si>
  <si>
    <t>Nazwa zadania</t>
  </si>
  <si>
    <t>organizacyjna</t>
  </si>
  <si>
    <t>Okres</t>
  </si>
  <si>
    <t xml:space="preserve">Łączne </t>
  </si>
  <si>
    <t>Źródła</t>
  </si>
  <si>
    <t>Lp.</t>
  </si>
  <si>
    <t>Dział</t>
  </si>
  <si>
    <t>Rozdział</t>
  </si>
  <si>
    <t xml:space="preserve">inwestycyjnego </t>
  </si>
  <si>
    <t>realizująca program</t>
  </si>
  <si>
    <t>realizacji</t>
  </si>
  <si>
    <t>nakłady</t>
  </si>
  <si>
    <t>finansowania</t>
  </si>
  <si>
    <t>lub koordynująca</t>
  </si>
  <si>
    <t>finansowe</t>
  </si>
  <si>
    <t>wykonanie programu</t>
  </si>
  <si>
    <t>(w zł)</t>
  </si>
  <si>
    <t xml:space="preserve">Starostwo Powiatowe w Świdwinie </t>
  </si>
  <si>
    <t>OGÓŁEM:</t>
  </si>
  <si>
    <t xml:space="preserve">środki własne </t>
  </si>
  <si>
    <t>środki pomocowe</t>
  </si>
  <si>
    <t>inne środki</t>
  </si>
  <si>
    <t xml:space="preserve">RAZEM </t>
  </si>
  <si>
    <t>Tabela Nr 3</t>
  </si>
  <si>
    <t>Tabela Nr 4</t>
  </si>
  <si>
    <t>Zadania inwestycyjne do realizacji w 2017 roku</t>
  </si>
  <si>
    <t>Zadania inwestycyjne do realizacji w 2016roku</t>
  </si>
  <si>
    <t>Zadania inwestycyjne do realizacji w 2018 roku</t>
  </si>
  <si>
    <t>Plan na 2016r.</t>
  </si>
  <si>
    <t>Plan na 2017r.</t>
  </si>
  <si>
    <t>Plan na 2018r.</t>
  </si>
  <si>
    <t>Powiatowy Zarząd Dróg w Świdwinie</t>
  </si>
  <si>
    <t>Rozbudowa Zespołu Placówek Specjalnych w Sławoborzu - część dydaktyczna</t>
  </si>
  <si>
    <t>Wykup tomografu</t>
  </si>
  <si>
    <t>Tabela Nr 1</t>
  </si>
  <si>
    <t>Zadania inwestycyjne do realizacji w 2019 roku</t>
  </si>
  <si>
    <t>Przebudowa drogi powiatowej nr 1079Z Kołacz - Krosino w km 0+000-6+062 na odcinku od drogi wojewódzkiej nr 172 do granicy Powiatu Świdwińskiego</t>
  </si>
  <si>
    <t>Zespół Szkół Specjalnych w Sławoborzu</t>
  </si>
  <si>
    <t xml:space="preserve">Zmiana źródła ciepła w sali gimnastycznej przy Zespole Szkół Ponadgimnazjlanych im. Wł. Broniewskiego ul. Kościuszki 28 w Świdwinie - Fundusze Szwajcarskie </t>
  </si>
  <si>
    <t>Starostwo Powiatowe w Świdwinie</t>
  </si>
  <si>
    <t>Termomodernizacja Sali gimnastycznej przy Zespole Szkół Ponadgimnazjalnych im. Wł. Broniewskiego ul. Kościuszki 28 w Świdwinie - pod warunkiem uzyskania dofinansowania</t>
  </si>
  <si>
    <t xml:space="preserve">Wymiana instalacji solarnej oraz grzejników w DWD przy ul. Grunwaldzkiej 33 w Połczynie Zdroju - Fundusze Szwajcarskie </t>
  </si>
  <si>
    <t>Wymiana grzejników w DPS Krzecko - Fundusze Szwajcarskie</t>
  </si>
  <si>
    <t>Koszty zarządzania projektem "Działania infrastrukturalne na rzecz poprawy stanu środowiska w obiektach użyteczności publicznej na terenie Dorzecza Parsęty"</t>
  </si>
  <si>
    <t>Przebudowa ulic Kombatantów Polskich i Wojska Polskiego w miejscowości Świdwin wraz z ich skrzyżowaniem</t>
  </si>
  <si>
    <t>Utworzenie i uzbrojenie strefy aktywności biznesowej</t>
  </si>
  <si>
    <t>Stworzenie centrum popularyzacyjnego naukę na obszarze Strefy Centralnej</t>
  </si>
  <si>
    <t>Dostosowanie infrastruktury szkolnictwa zawodowego do potrzeb lokalnego rynku pracy na obszarze Strefy Centralnej na terenie Powiatu Świdwińskiego</t>
  </si>
  <si>
    <t>Przebudowa drogi powiatowej nr 1088Z ulic Mickiewicza i Powstańców Warszawskich w mijscowości Połczyn Zdrój</t>
  </si>
  <si>
    <t>Przebudowa drogi powiatowej nr 3340Z na odcinku Rymań - Sławoborze</t>
  </si>
  <si>
    <t>Plan na 2019r.</t>
  </si>
  <si>
    <t>Przebudowa obiektu mostowego o nr JNI 06030046 na drodze powiatowej nr 3340Z Rymań - Sławoborze w km 7+261</t>
  </si>
  <si>
    <t>Zakupy majątkowe</t>
  </si>
  <si>
    <t>Powiatowy Inspektorat Nadzoru Budowlanego w Świdwinie</t>
  </si>
  <si>
    <t>Modernizacja technologiczna kotłowni</t>
  </si>
  <si>
    <t>Zakypy majątkowe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</si>
</sst>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[Red]#,##0"/>
  </numFmts>
  <fonts count="10"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Czcionka tekstu podstawowego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59">
    <xf numFmtId="0" fontId="0" fillId="0" borderId="0" xfId="0"/>
    <xf numFmtId="0" fontId="3" fillId="0" borderId="7" xfId="1" applyFont="1" applyBorder="1" applyAlignment="1">
      <alignment horizontal="center"/>
    </xf>
    <xf numFmtId="0" fontId="3" fillId="0" borderId="7" xfId="1" applyFont="1" applyFill="1" applyBorder="1" applyAlignment="1">
      <alignment horizontal="center"/>
    </xf>
    <xf numFmtId="3" fontId="5" fillId="0" borderId="7" xfId="0" applyNumberFormat="1" applyFont="1" applyBorder="1"/>
    <xf numFmtId="3" fontId="6" fillId="0" borderId="7" xfId="0" applyNumberFormat="1" applyFont="1" applyBorder="1"/>
    <xf numFmtId="0" fontId="6" fillId="0" borderId="7" xfId="0" applyFont="1" applyBorder="1"/>
    <xf numFmtId="164" fontId="4" fillId="0" borderId="7" xfId="1" applyNumberFormat="1" applyFont="1" applyBorder="1" applyAlignment="1">
      <alignment vertical="center" wrapText="1"/>
    </xf>
    <xf numFmtId="164" fontId="6" fillId="0" borderId="7" xfId="2" applyNumberFormat="1" applyFont="1" applyBorder="1"/>
    <xf numFmtId="164" fontId="7" fillId="0" borderId="7" xfId="1" applyNumberFormat="1" applyFont="1" applyBorder="1" applyAlignment="1">
      <alignment vertical="center" wrapText="1"/>
    </xf>
    <xf numFmtId="0" fontId="3" fillId="0" borderId="1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3" fillId="0" borderId="5" xfId="1" applyFont="1" applyBorder="1" applyAlignment="1">
      <alignment horizontal="center"/>
    </xf>
    <xf numFmtId="0" fontId="8" fillId="0" borderId="0" xfId="0" applyFont="1"/>
    <xf numFmtId="0" fontId="8" fillId="0" borderId="0" xfId="0" applyFont="1" applyAlignment="1"/>
    <xf numFmtId="164" fontId="3" fillId="0" borderId="7" xfId="1" applyNumberFormat="1" applyFont="1" applyBorder="1" applyAlignment="1">
      <alignment vertical="center" wrapText="1"/>
    </xf>
    <xf numFmtId="0" fontId="3" fillId="0" borderId="2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0" fontId="3" fillId="0" borderId="6" xfId="1" applyFont="1" applyBorder="1" applyAlignment="1">
      <alignment horizontal="center"/>
    </xf>
    <xf numFmtId="0" fontId="4" fillId="2" borderId="7" xfId="1" applyFont="1" applyFill="1" applyBorder="1"/>
    <xf numFmtId="0" fontId="3" fillId="2" borderId="7" xfId="1" applyFont="1" applyFill="1" applyBorder="1"/>
    <xf numFmtId="0" fontId="3" fillId="2" borderId="7" xfId="1" applyFont="1" applyFill="1" applyBorder="1" applyAlignment="1">
      <alignment wrapText="1"/>
    </xf>
    <xf numFmtId="0" fontId="7" fillId="2" borderId="7" xfId="1" applyFont="1" applyFill="1" applyBorder="1"/>
    <xf numFmtId="0" fontId="7" fillId="2" borderId="7" xfId="1" applyFont="1" applyFill="1" applyBorder="1" applyAlignment="1">
      <alignment wrapText="1"/>
    </xf>
    <xf numFmtId="164" fontId="3" fillId="0" borderId="7" xfId="1" applyNumberFormat="1" applyFont="1" applyBorder="1" applyAlignment="1">
      <alignment vertical="center" wrapText="1"/>
    </xf>
    <xf numFmtId="164" fontId="3" fillId="0" borderId="1" xfId="1" applyNumberFormat="1" applyFont="1" applyBorder="1" applyAlignment="1">
      <alignment vertical="center" wrapText="1"/>
    </xf>
    <xf numFmtId="164" fontId="3" fillId="0" borderId="3" xfId="1" applyNumberFormat="1" applyFont="1" applyBorder="1" applyAlignment="1">
      <alignment vertical="center" wrapText="1"/>
    </xf>
    <xf numFmtId="164" fontId="3" fillId="0" borderId="5" xfId="1" applyNumberFormat="1" applyFont="1" applyBorder="1" applyAlignment="1">
      <alignment vertical="center" wrapText="1"/>
    </xf>
    <xf numFmtId="0" fontId="3" fillId="0" borderId="1" xfId="1" applyFont="1" applyBorder="1" applyAlignment="1">
      <alignment vertical="center" wrapText="1"/>
    </xf>
    <xf numFmtId="0" fontId="3" fillId="0" borderId="3" xfId="1" applyFont="1" applyBorder="1" applyAlignment="1">
      <alignment vertical="center" wrapText="1"/>
    </xf>
    <xf numFmtId="0" fontId="3" fillId="0" borderId="5" xfId="1" applyFont="1" applyBorder="1" applyAlignment="1">
      <alignment vertical="center" wrapText="1"/>
    </xf>
    <xf numFmtId="0" fontId="9" fillId="0" borderId="1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8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4" fillId="0" borderId="2" xfId="1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6" fillId="0" borderId="3" xfId="0" applyFont="1" applyBorder="1" applyAlignment="1"/>
    <xf numFmtId="0" fontId="6" fillId="0" borderId="5" xfId="0" applyFont="1" applyBorder="1" applyAlignment="1"/>
    <xf numFmtId="164" fontId="5" fillId="0" borderId="1" xfId="0" applyNumberFormat="1" applyFont="1" applyBorder="1" applyAlignment="1">
      <alignment horizontal="right" vertical="center" wrapText="1"/>
    </xf>
    <xf numFmtId="0" fontId="5" fillId="0" borderId="3" xfId="0" applyFont="1" applyBorder="1" applyAlignment="1">
      <alignment horizontal="right" vertical="center" wrapText="1"/>
    </xf>
    <xf numFmtId="0" fontId="5" fillId="0" borderId="5" xfId="0" applyFont="1" applyBorder="1" applyAlignment="1">
      <alignment horizontal="right" vertical="center" wrapText="1"/>
    </xf>
  </cellXfs>
  <cellStyles count="3">
    <cellStyle name="Normalny" xfId="0" builtinId="0"/>
    <cellStyle name="Normalny 4 3" xfId="1"/>
    <cellStyle name="Normalny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6"/>
  <sheetViews>
    <sheetView tabSelected="1" workbookViewId="0">
      <selection activeCell="I12" sqref="I12"/>
    </sheetView>
  </sheetViews>
  <sheetFormatPr defaultRowHeight="15"/>
  <cols>
    <col min="1" max="1" width="3" style="12" customWidth="1"/>
    <col min="2" max="2" width="4.7109375" style="12" customWidth="1"/>
    <col min="3" max="3" width="6.7109375" style="12" customWidth="1"/>
    <col min="4" max="4" width="25.5703125" style="12" customWidth="1"/>
    <col min="5" max="5" width="17.140625" style="12" customWidth="1"/>
    <col min="6" max="6" width="7.28515625" style="12" customWidth="1"/>
    <col min="7" max="7" width="10.7109375" style="12" customWidth="1"/>
    <col min="8" max="9" width="12.140625" style="12" customWidth="1"/>
    <col min="10" max="15" width="9.140625" style="12"/>
  </cols>
  <sheetData>
    <row r="1" spans="1:9">
      <c r="F1" s="39" t="s">
        <v>36</v>
      </c>
      <c r="G1" s="39"/>
      <c r="H1" s="39"/>
      <c r="I1" s="39"/>
    </row>
    <row r="2" spans="1:9">
      <c r="F2" s="13"/>
      <c r="G2" s="13"/>
      <c r="H2" s="13"/>
    </row>
    <row r="3" spans="1:9">
      <c r="A3" s="40" t="s">
        <v>28</v>
      </c>
      <c r="B3" s="40"/>
      <c r="C3" s="40"/>
      <c r="D3" s="40"/>
      <c r="E3" s="40"/>
      <c r="F3" s="40"/>
      <c r="G3" s="40"/>
      <c r="H3" s="40"/>
      <c r="I3" s="40"/>
    </row>
    <row r="5" spans="1:9">
      <c r="A5" s="9"/>
      <c r="B5" s="9"/>
      <c r="C5" s="9"/>
      <c r="D5" s="9"/>
      <c r="E5" s="9" t="s">
        <v>1</v>
      </c>
      <c r="F5" s="9"/>
      <c r="G5" s="9"/>
      <c r="H5" s="15"/>
      <c r="I5" s="36" t="s">
        <v>30</v>
      </c>
    </row>
    <row r="6" spans="1:9">
      <c r="A6" s="10"/>
      <c r="B6" s="10"/>
      <c r="C6" s="10"/>
      <c r="D6" s="10" t="s">
        <v>2</v>
      </c>
      <c r="E6" s="10" t="s">
        <v>3</v>
      </c>
      <c r="F6" s="10" t="s">
        <v>4</v>
      </c>
      <c r="G6" s="10" t="s">
        <v>5</v>
      </c>
      <c r="H6" s="16" t="s">
        <v>6</v>
      </c>
      <c r="I6" s="37"/>
    </row>
    <row r="7" spans="1:9">
      <c r="A7" s="10" t="s">
        <v>7</v>
      </c>
      <c r="B7" s="10" t="s">
        <v>8</v>
      </c>
      <c r="C7" s="10" t="s">
        <v>9</v>
      </c>
      <c r="D7" s="10" t="s">
        <v>10</v>
      </c>
      <c r="E7" s="10" t="s">
        <v>11</v>
      </c>
      <c r="F7" s="10" t="s">
        <v>12</v>
      </c>
      <c r="G7" s="10" t="s">
        <v>13</v>
      </c>
      <c r="H7" s="16" t="s">
        <v>14</v>
      </c>
      <c r="I7" s="37"/>
    </row>
    <row r="8" spans="1:9">
      <c r="A8" s="10"/>
      <c r="B8" s="10"/>
      <c r="C8" s="10"/>
      <c r="D8" s="10"/>
      <c r="E8" s="10" t="s">
        <v>15</v>
      </c>
      <c r="F8" s="10"/>
      <c r="G8" s="10" t="s">
        <v>16</v>
      </c>
      <c r="H8" s="16"/>
      <c r="I8" s="37"/>
    </row>
    <row r="9" spans="1:9">
      <c r="A9" s="11"/>
      <c r="B9" s="11"/>
      <c r="C9" s="11"/>
      <c r="D9" s="11"/>
      <c r="E9" s="11" t="s">
        <v>17</v>
      </c>
      <c r="F9" s="11"/>
      <c r="G9" s="11" t="s">
        <v>18</v>
      </c>
      <c r="H9" s="17"/>
      <c r="I9" s="38"/>
    </row>
    <row r="10" spans="1:9">
      <c r="A10" s="1">
        <v>1</v>
      </c>
      <c r="B10" s="1">
        <v>2</v>
      </c>
      <c r="C10" s="1">
        <v>3</v>
      </c>
      <c r="D10" s="1">
        <v>4</v>
      </c>
      <c r="E10" s="1">
        <v>5</v>
      </c>
      <c r="F10" s="1">
        <v>6</v>
      </c>
      <c r="G10" s="1">
        <v>7</v>
      </c>
      <c r="H10" s="1">
        <v>8</v>
      </c>
      <c r="I10" s="2">
        <v>10</v>
      </c>
    </row>
    <row r="11" spans="1:9" ht="15" customHeight="1">
      <c r="A11" s="27">
        <v>1</v>
      </c>
      <c r="B11" s="27">
        <v>600</v>
      </c>
      <c r="C11" s="27">
        <v>60014</v>
      </c>
      <c r="D11" s="30" t="s">
        <v>38</v>
      </c>
      <c r="E11" s="33" t="s">
        <v>33</v>
      </c>
      <c r="F11" s="33">
        <v>2016</v>
      </c>
      <c r="G11" s="24">
        <f>I11</f>
        <v>4200000</v>
      </c>
      <c r="H11" s="18" t="s">
        <v>20</v>
      </c>
      <c r="I11" s="6">
        <f>SUM(I12:I14)</f>
        <v>4200000</v>
      </c>
    </row>
    <row r="12" spans="1:9">
      <c r="A12" s="28"/>
      <c r="B12" s="28"/>
      <c r="C12" s="28"/>
      <c r="D12" s="31"/>
      <c r="E12" s="34"/>
      <c r="F12" s="34"/>
      <c r="G12" s="25"/>
      <c r="H12" s="19" t="s">
        <v>21</v>
      </c>
      <c r="I12" s="7">
        <f>4200000-2672460</f>
        <v>1527540</v>
      </c>
    </row>
    <row r="13" spans="1:9" ht="26.25">
      <c r="A13" s="28"/>
      <c r="B13" s="28"/>
      <c r="C13" s="28"/>
      <c r="D13" s="31"/>
      <c r="E13" s="34"/>
      <c r="F13" s="34"/>
      <c r="G13" s="25"/>
      <c r="H13" s="20" t="s">
        <v>22</v>
      </c>
      <c r="I13" s="23">
        <v>2672460</v>
      </c>
    </row>
    <row r="14" spans="1:9" ht="19.5" customHeight="1">
      <c r="A14" s="29"/>
      <c r="B14" s="29"/>
      <c r="C14" s="29"/>
      <c r="D14" s="32"/>
      <c r="E14" s="35"/>
      <c r="F14" s="35"/>
      <c r="G14" s="26"/>
      <c r="H14" s="19" t="s">
        <v>23</v>
      </c>
      <c r="I14" s="23">
        <v>0</v>
      </c>
    </row>
    <row r="15" spans="1:9" ht="15" customHeight="1">
      <c r="A15" s="27">
        <v>2</v>
      </c>
      <c r="B15" s="27">
        <v>600</v>
      </c>
      <c r="C15" s="27">
        <v>60014</v>
      </c>
      <c r="D15" s="30" t="s">
        <v>53</v>
      </c>
      <c r="E15" s="33" t="s">
        <v>33</v>
      </c>
      <c r="F15" s="33">
        <v>2016</v>
      </c>
      <c r="G15" s="24">
        <f>I15</f>
        <v>862000</v>
      </c>
      <c r="H15" s="18" t="s">
        <v>20</v>
      </c>
      <c r="I15" s="6">
        <f>SUM(I16:I18)</f>
        <v>862000</v>
      </c>
    </row>
    <row r="16" spans="1:9">
      <c r="A16" s="28"/>
      <c r="B16" s="28"/>
      <c r="C16" s="28"/>
      <c r="D16" s="31"/>
      <c r="E16" s="34"/>
      <c r="F16" s="34"/>
      <c r="G16" s="25"/>
      <c r="H16" s="19" t="s">
        <v>21</v>
      </c>
      <c r="I16" s="7">
        <v>431000</v>
      </c>
    </row>
    <row r="17" spans="1:9" ht="26.25" customHeight="1">
      <c r="A17" s="28"/>
      <c r="B17" s="28"/>
      <c r="C17" s="28"/>
      <c r="D17" s="31"/>
      <c r="E17" s="34"/>
      <c r="F17" s="34"/>
      <c r="G17" s="25"/>
      <c r="H17" s="20" t="s">
        <v>22</v>
      </c>
      <c r="I17" s="23">
        <v>0</v>
      </c>
    </row>
    <row r="18" spans="1:9" ht="13.5" customHeight="1">
      <c r="A18" s="29"/>
      <c r="B18" s="29"/>
      <c r="C18" s="29"/>
      <c r="D18" s="32"/>
      <c r="E18" s="35"/>
      <c r="F18" s="35"/>
      <c r="G18" s="26"/>
      <c r="H18" s="19" t="s">
        <v>23</v>
      </c>
      <c r="I18" s="23">
        <v>431000</v>
      </c>
    </row>
    <row r="19" spans="1:9" ht="15" customHeight="1">
      <c r="A19" s="27">
        <v>3</v>
      </c>
      <c r="B19" s="27">
        <v>600</v>
      </c>
      <c r="C19" s="27">
        <v>60014</v>
      </c>
      <c r="D19" s="30" t="s">
        <v>54</v>
      </c>
      <c r="E19" s="33" t="s">
        <v>33</v>
      </c>
      <c r="F19" s="33">
        <v>2016</v>
      </c>
      <c r="G19" s="24">
        <f>I19</f>
        <v>199950</v>
      </c>
      <c r="H19" s="18" t="s">
        <v>20</v>
      </c>
      <c r="I19" s="6">
        <f>SUM(I20:I22)</f>
        <v>199950</v>
      </c>
    </row>
    <row r="20" spans="1:9">
      <c r="A20" s="28"/>
      <c r="B20" s="28"/>
      <c r="C20" s="28"/>
      <c r="D20" s="31"/>
      <c r="E20" s="34"/>
      <c r="F20" s="34"/>
      <c r="G20" s="25"/>
      <c r="H20" s="19" t="s">
        <v>21</v>
      </c>
      <c r="I20" s="7">
        <v>199950</v>
      </c>
    </row>
    <row r="21" spans="1:9" ht="26.25">
      <c r="A21" s="28"/>
      <c r="B21" s="28"/>
      <c r="C21" s="28"/>
      <c r="D21" s="31"/>
      <c r="E21" s="34"/>
      <c r="F21" s="34"/>
      <c r="G21" s="25"/>
      <c r="H21" s="20" t="s">
        <v>22</v>
      </c>
      <c r="I21" s="23">
        <v>0</v>
      </c>
    </row>
    <row r="22" spans="1:9" ht="13.5" customHeight="1">
      <c r="A22" s="29"/>
      <c r="B22" s="29"/>
      <c r="C22" s="29"/>
      <c r="D22" s="32"/>
      <c r="E22" s="35"/>
      <c r="F22" s="35"/>
      <c r="G22" s="26"/>
      <c r="H22" s="19" t="s">
        <v>23</v>
      </c>
      <c r="I22" s="23">
        <v>0</v>
      </c>
    </row>
    <row r="23" spans="1:9" ht="15" customHeight="1">
      <c r="A23" s="27">
        <v>4</v>
      </c>
      <c r="B23" s="27">
        <v>600</v>
      </c>
      <c r="C23" s="27">
        <v>60014</v>
      </c>
      <c r="D23" s="30" t="s">
        <v>56</v>
      </c>
      <c r="E23" s="33" t="s">
        <v>33</v>
      </c>
      <c r="F23" s="33">
        <v>2016</v>
      </c>
      <c r="G23" s="24">
        <f>I23</f>
        <v>50000</v>
      </c>
      <c r="H23" s="18" t="s">
        <v>20</v>
      </c>
      <c r="I23" s="6">
        <f>SUM(I24:I26)</f>
        <v>50000</v>
      </c>
    </row>
    <row r="24" spans="1:9">
      <c r="A24" s="28"/>
      <c r="B24" s="28"/>
      <c r="C24" s="28"/>
      <c r="D24" s="31"/>
      <c r="E24" s="34"/>
      <c r="F24" s="34"/>
      <c r="G24" s="25"/>
      <c r="H24" s="19" t="s">
        <v>21</v>
      </c>
      <c r="I24" s="7">
        <v>50000</v>
      </c>
    </row>
    <row r="25" spans="1:9" ht="26.25">
      <c r="A25" s="28"/>
      <c r="B25" s="28"/>
      <c r="C25" s="28"/>
      <c r="D25" s="31"/>
      <c r="E25" s="34"/>
      <c r="F25" s="34"/>
      <c r="G25" s="25"/>
      <c r="H25" s="20" t="s">
        <v>22</v>
      </c>
      <c r="I25" s="14">
        <v>0</v>
      </c>
    </row>
    <row r="26" spans="1:9" ht="15.75" customHeight="1">
      <c r="A26" s="29"/>
      <c r="B26" s="29"/>
      <c r="C26" s="29"/>
      <c r="D26" s="32"/>
      <c r="E26" s="35"/>
      <c r="F26" s="35"/>
      <c r="G26" s="26"/>
      <c r="H26" s="19" t="s">
        <v>23</v>
      </c>
      <c r="I26" s="14">
        <v>0</v>
      </c>
    </row>
    <row r="27" spans="1:9" ht="15" customHeight="1">
      <c r="A27" s="27">
        <v>5</v>
      </c>
      <c r="B27" s="27">
        <v>710</v>
      </c>
      <c r="C27" s="27">
        <v>71012</v>
      </c>
      <c r="D27" s="30" t="s">
        <v>54</v>
      </c>
      <c r="E27" s="33" t="s">
        <v>19</v>
      </c>
      <c r="F27" s="33">
        <v>2016</v>
      </c>
      <c r="G27" s="24">
        <f>I27</f>
        <v>40000</v>
      </c>
      <c r="H27" s="18" t="s">
        <v>20</v>
      </c>
      <c r="I27" s="6">
        <f>SUM(I28:I30)</f>
        <v>40000</v>
      </c>
    </row>
    <row r="28" spans="1:9">
      <c r="A28" s="28"/>
      <c r="B28" s="28"/>
      <c r="C28" s="28"/>
      <c r="D28" s="31"/>
      <c r="E28" s="34"/>
      <c r="F28" s="34"/>
      <c r="G28" s="25"/>
      <c r="H28" s="19" t="s">
        <v>21</v>
      </c>
      <c r="I28" s="7">
        <v>40000</v>
      </c>
    </row>
    <row r="29" spans="1:9" ht="26.25">
      <c r="A29" s="28"/>
      <c r="B29" s="28"/>
      <c r="C29" s="28"/>
      <c r="D29" s="31"/>
      <c r="E29" s="34"/>
      <c r="F29" s="34"/>
      <c r="G29" s="25"/>
      <c r="H29" s="20" t="s">
        <v>22</v>
      </c>
      <c r="I29" s="23">
        <v>0</v>
      </c>
    </row>
    <row r="30" spans="1:9" ht="13.5" customHeight="1">
      <c r="A30" s="29"/>
      <c r="B30" s="29"/>
      <c r="C30" s="29"/>
      <c r="D30" s="32"/>
      <c r="E30" s="35"/>
      <c r="F30" s="35"/>
      <c r="G30" s="26"/>
      <c r="H30" s="19" t="s">
        <v>23</v>
      </c>
      <c r="I30" s="23">
        <v>0</v>
      </c>
    </row>
    <row r="31" spans="1:9" ht="15.75" customHeight="1">
      <c r="A31" s="27">
        <v>6</v>
      </c>
      <c r="B31" s="27">
        <v>710</v>
      </c>
      <c r="C31" s="27">
        <v>71015</v>
      </c>
      <c r="D31" s="30" t="s">
        <v>54</v>
      </c>
      <c r="E31" s="33" t="s">
        <v>55</v>
      </c>
      <c r="F31" s="33">
        <v>2016</v>
      </c>
      <c r="G31" s="24">
        <f>I31</f>
        <v>60000</v>
      </c>
      <c r="H31" s="18" t="s">
        <v>20</v>
      </c>
      <c r="I31" s="6">
        <f>SUM(I32:I34)</f>
        <v>60000</v>
      </c>
    </row>
    <row r="32" spans="1:9" ht="15.75" customHeight="1">
      <c r="A32" s="28"/>
      <c r="B32" s="28"/>
      <c r="C32" s="28"/>
      <c r="D32" s="31"/>
      <c r="E32" s="34"/>
      <c r="F32" s="34"/>
      <c r="G32" s="25"/>
      <c r="H32" s="19" t="s">
        <v>21</v>
      </c>
      <c r="I32" s="7">
        <v>60000</v>
      </c>
    </row>
    <row r="33" spans="1:9" ht="15.75" customHeight="1">
      <c r="A33" s="28"/>
      <c r="B33" s="28"/>
      <c r="C33" s="28"/>
      <c r="D33" s="31"/>
      <c r="E33" s="34"/>
      <c r="F33" s="34"/>
      <c r="G33" s="25"/>
      <c r="H33" s="20" t="s">
        <v>22</v>
      </c>
      <c r="I33" s="23">
        <v>0</v>
      </c>
    </row>
    <row r="34" spans="1:9" ht="15.75" customHeight="1">
      <c r="A34" s="29"/>
      <c r="B34" s="29"/>
      <c r="C34" s="29"/>
      <c r="D34" s="32"/>
      <c r="E34" s="35"/>
      <c r="F34" s="35"/>
      <c r="G34" s="26"/>
      <c r="H34" s="19" t="s">
        <v>23</v>
      </c>
      <c r="I34" s="23">
        <v>0</v>
      </c>
    </row>
    <row r="35" spans="1:9" ht="15" customHeight="1">
      <c r="A35" s="27">
        <v>7</v>
      </c>
      <c r="B35" s="27">
        <v>750</v>
      </c>
      <c r="C35" s="27">
        <v>75095</v>
      </c>
      <c r="D35" s="30" t="s">
        <v>34</v>
      </c>
      <c r="E35" s="33" t="s">
        <v>19</v>
      </c>
      <c r="F35" s="33">
        <v>2016</v>
      </c>
      <c r="G35" s="24">
        <f>I35</f>
        <v>319921</v>
      </c>
      <c r="H35" s="18" t="s">
        <v>20</v>
      </c>
      <c r="I35" s="6">
        <f>SUM(I36:I38)</f>
        <v>319921</v>
      </c>
    </row>
    <row r="36" spans="1:9">
      <c r="A36" s="28"/>
      <c r="B36" s="28"/>
      <c r="C36" s="28"/>
      <c r="D36" s="31"/>
      <c r="E36" s="34"/>
      <c r="F36" s="34"/>
      <c r="G36" s="25"/>
      <c r="H36" s="19" t="s">
        <v>21</v>
      </c>
      <c r="I36" s="7">
        <v>319921</v>
      </c>
    </row>
    <row r="37" spans="1:9" ht="26.25">
      <c r="A37" s="28"/>
      <c r="B37" s="28"/>
      <c r="C37" s="28"/>
      <c r="D37" s="31"/>
      <c r="E37" s="34"/>
      <c r="F37" s="34"/>
      <c r="G37" s="25"/>
      <c r="H37" s="20" t="s">
        <v>22</v>
      </c>
      <c r="I37" s="23">
        <v>0</v>
      </c>
    </row>
    <row r="38" spans="1:9" ht="17.25" customHeight="1">
      <c r="A38" s="29"/>
      <c r="B38" s="29"/>
      <c r="C38" s="29"/>
      <c r="D38" s="32"/>
      <c r="E38" s="35"/>
      <c r="F38" s="35"/>
      <c r="G38" s="26"/>
      <c r="H38" s="19" t="s">
        <v>23</v>
      </c>
      <c r="I38" s="23">
        <v>0</v>
      </c>
    </row>
    <row r="39" spans="1:9" ht="15" customHeight="1">
      <c r="A39" s="27">
        <v>8</v>
      </c>
      <c r="B39" s="27">
        <v>801</v>
      </c>
      <c r="C39" s="27">
        <v>80102</v>
      </c>
      <c r="D39" s="30" t="s">
        <v>34</v>
      </c>
      <c r="E39" s="33" t="s">
        <v>39</v>
      </c>
      <c r="F39" s="33">
        <v>2016</v>
      </c>
      <c r="G39" s="24">
        <f>I39</f>
        <v>150000</v>
      </c>
      <c r="H39" s="18" t="s">
        <v>20</v>
      </c>
      <c r="I39" s="6">
        <f>SUM(I40:I42)</f>
        <v>150000</v>
      </c>
    </row>
    <row r="40" spans="1:9">
      <c r="A40" s="28"/>
      <c r="B40" s="28"/>
      <c r="C40" s="28"/>
      <c r="D40" s="31"/>
      <c r="E40" s="34"/>
      <c r="F40" s="34"/>
      <c r="G40" s="25"/>
      <c r="H40" s="19" t="s">
        <v>21</v>
      </c>
      <c r="I40" s="14">
        <v>150000</v>
      </c>
    </row>
    <row r="41" spans="1:9" ht="26.25">
      <c r="A41" s="28"/>
      <c r="B41" s="28"/>
      <c r="C41" s="28"/>
      <c r="D41" s="31"/>
      <c r="E41" s="34"/>
      <c r="F41" s="34"/>
      <c r="G41" s="25"/>
      <c r="H41" s="20" t="s">
        <v>22</v>
      </c>
      <c r="I41" s="14"/>
    </row>
    <row r="42" spans="1:9" ht="18.75" customHeight="1">
      <c r="A42" s="29"/>
      <c r="B42" s="29"/>
      <c r="C42" s="29"/>
      <c r="D42" s="32"/>
      <c r="E42" s="35"/>
      <c r="F42" s="35"/>
      <c r="G42" s="26"/>
      <c r="H42" s="19" t="s">
        <v>23</v>
      </c>
      <c r="I42" s="14">
        <v>0</v>
      </c>
    </row>
    <row r="43" spans="1:9" ht="15" customHeight="1">
      <c r="A43" s="27">
        <v>9</v>
      </c>
      <c r="B43" s="27">
        <v>854</v>
      </c>
      <c r="C43" s="27">
        <v>85403</v>
      </c>
      <c r="D43" s="30" t="s">
        <v>34</v>
      </c>
      <c r="E43" s="33" t="s">
        <v>39</v>
      </c>
      <c r="F43" s="33">
        <v>2016</v>
      </c>
      <c r="G43" s="24">
        <f>I43</f>
        <v>100000</v>
      </c>
      <c r="H43" s="18" t="s">
        <v>20</v>
      </c>
      <c r="I43" s="6">
        <f>SUM(I44:I46)</f>
        <v>100000</v>
      </c>
    </row>
    <row r="44" spans="1:9">
      <c r="A44" s="28"/>
      <c r="B44" s="28"/>
      <c r="C44" s="28"/>
      <c r="D44" s="31"/>
      <c r="E44" s="34"/>
      <c r="F44" s="34"/>
      <c r="G44" s="25"/>
      <c r="H44" s="19" t="s">
        <v>21</v>
      </c>
      <c r="I44" s="23">
        <v>100000</v>
      </c>
    </row>
    <row r="45" spans="1:9" ht="26.25">
      <c r="A45" s="28"/>
      <c r="B45" s="28"/>
      <c r="C45" s="28"/>
      <c r="D45" s="31"/>
      <c r="E45" s="34"/>
      <c r="F45" s="34"/>
      <c r="G45" s="25"/>
      <c r="H45" s="20" t="s">
        <v>22</v>
      </c>
      <c r="I45" s="23"/>
    </row>
    <row r="46" spans="1:9" ht="18.75" customHeight="1">
      <c r="A46" s="29"/>
      <c r="B46" s="29"/>
      <c r="C46" s="29"/>
      <c r="D46" s="32"/>
      <c r="E46" s="35"/>
      <c r="F46" s="35"/>
      <c r="G46" s="26"/>
      <c r="H46" s="19" t="s">
        <v>23</v>
      </c>
      <c r="I46" s="23">
        <v>0</v>
      </c>
    </row>
    <row r="49" spans="1:9">
      <c r="A49" s="9"/>
      <c r="B49" s="9"/>
      <c r="C49" s="9"/>
      <c r="D49" s="9"/>
      <c r="E49" s="9" t="s">
        <v>1</v>
      </c>
      <c r="F49" s="9"/>
      <c r="G49" s="9"/>
      <c r="H49" s="15"/>
      <c r="I49" s="36" t="s">
        <v>30</v>
      </c>
    </row>
    <row r="50" spans="1:9">
      <c r="A50" s="10"/>
      <c r="B50" s="10"/>
      <c r="C50" s="10"/>
      <c r="D50" s="10" t="s">
        <v>2</v>
      </c>
      <c r="E50" s="10" t="s">
        <v>3</v>
      </c>
      <c r="F50" s="10" t="s">
        <v>4</v>
      </c>
      <c r="G50" s="10" t="s">
        <v>5</v>
      </c>
      <c r="H50" s="16" t="s">
        <v>6</v>
      </c>
      <c r="I50" s="37"/>
    </row>
    <row r="51" spans="1:9">
      <c r="A51" s="10" t="s">
        <v>7</v>
      </c>
      <c r="B51" s="10" t="s">
        <v>8</v>
      </c>
      <c r="C51" s="10" t="s">
        <v>9</v>
      </c>
      <c r="D51" s="10" t="s">
        <v>10</v>
      </c>
      <c r="E51" s="10" t="s">
        <v>11</v>
      </c>
      <c r="F51" s="10" t="s">
        <v>12</v>
      </c>
      <c r="G51" s="10" t="s">
        <v>13</v>
      </c>
      <c r="H51" s="16" t="s">
        <v>14</v>
      </c>
      <c r="I51" s="37"/>
    </row>
    <row r="52" spans="1:9">
      <c r="A52" s="10"/>
      <c r="B52" s="10"/>
      <c r="C52" s="10"/>
      <c r="D52" s="10"/>
      <c r="E52" s="10" t="s">
        <v>15</v>
      </c>
      <c r="F52" s="10"/>
      <c r="G52" s="10" t="s">
        <v>16</v>
      </c>
      <c r="H52" s="16"/>
      <c r="I52" s="37"/>
    </row>
    <row r="53" spans="1:9">
      <c r="A53" s="11"/>
      <c r="B53" s="11"/>
      <c r="C53" s="11"/>
      <c r="D53" s="11"/>
      <c r="E53" s="11" t="s">
        <v>17</v>
      </c>
      <c r="F53" s="11"/>
      <c r="G53" s="11" t="s">
        <v>18</v>
      </c>
      <c r="H53" s="17"/>
      <c r="I53" s="38"/>
    </row>
    <row r="54" spans="1:9">
      <c r="A54" s="1">
        <v>1</v>
      </c>
      <c r="B54" s="1">
        <v>2</v>
      </c>
      <c r="C54" s="1">
        <v>3</v>
      </c>
      <c r="D54" s="1">
        <v>4</v>
      </c>
      <c r="E54" s="1">
        <v>5</v>
      </c>
      <c r="F54" s="1">
        <v>6</v>
      </c>
      <c r="G54" s="1">
        <v>7</v>
      </c>
      <c r="H54" s="1">
        <v>8</v>
      </c>
      <c r="I54" s="2">
        <v>10</v>
      </c>
    </row>
    <row r="55" spans="1:9" ht="15" customHeight="1">
      <c r="A55" s="27">
        <v>10</v>
      </c>
      <c r="B55" s="27">
        <v>854</v>
      </c>
      <c r="C55" s="27">
        <v>85403</v>
      </c>
      <c r="D55" s="30" t="s">
        <v>57</v>
      </c>
      <c r="E55" s="33" t="s">
        <v>39</v>
      </c>
      <c r="F55" s="33">
        <v>2016</v>
      </c>
      <c r="G55" s="24">
        <f>I55</f>
        <v>15000</v>
      </c>
      <c r="H55" s="18" t="s">
        <v>20</v>
      </c>
      <c r="I55" s="6">
        <f>SUM(I56:I58)</f>
        <v>15000</v>
      </c>
    </row>
    <row r="56" spans="1:9">
      <c r="A56" s="28"/>
      <c r="B56" s="28"/>
      <c r="C56" s="28"/>
      <c r="D56" s="31"/>
      <c r="E56" s="34"/>
      <c r="F56" s="34"/>
      <c r="G56" s="25"/>
      <c r="H56" s="19" t="s">
        <v>21</v>
      </c>
      <c r="I56" s="23">
        <v>15000</v>
      </c>
    </row>
    <row r="57" spans="1:9" ht="26.25">
      <c r="A57" s="28"/>
      <c r="B57" s="28"/>
      <c r="C57" s="28"/>
      <c r="D57" s="31"/>
      <c r="E57" s="34"/>
      <c r="F57" s="34"/>
      <c r="G57" s="25"/>
      <c r="H57" s="20" t="s">
        <v>22</v>
      </c>
      <c r="I57" s="23"/>
    </row>
    <row r="58" spans="1:9" ht="18.75" customHeight="1">
      <c r="A58" s="29"/>
      <c r="B58" s="29"/>
      <c r="C58" s="29"/>
      <c r="D58" s="32"/>
      <c r="E58" s="35"/>
      <c r="F58" s="35"/>
      <c r="G58" s="26"/>
      <c r="H58" s="19" t="s">
        <v>23</v>
      </c>
      <c r="I58" s="23">
        <v>0</v>
      </c>
    </row>
    <row r="59" spans="1:9">
      <c r="A59" s="27">
        <v>11</v>
      </c>
      <c r="B59" s="27">
        <v>851</v>
      </c>
      <c r="C59" s="27">
        <v>85111</v>
      </c>
      <c r="D59" s="30" t="s">
        <v>35</v>
      </c>
      <c r="E59" s="33" t="s">
        <v>19</v>
      </c>
      <c r="F59" s="33">
        <v>2016</v>
      </c>
      <c r="G59" s="24">
        <v>369000</v>
      </c>
      <c r="H59" s="18" t="s">
        <v>20</v>
      </c>
      <c r="I59" s="6">
        <f>SUM(I60:I62)</f>
        <v>369000</v>
      </c>
    </row>
    <row r="60" spans="1:9">
      <c r="A60" s="28"/>
      <c r="B60" s="28"/>
      <c r="C60" s="28"/>
      <c r="D60" s="31"/>
      <c r="E60" s="34"/>
      <c r="F60" s="34"/>
      <c r="G60" s="25"/>
      <c r="H60" s="19" t="s">
        <v>21</v>
      </c>
      <c r="I60" s="7">
        <v>369000</v>
      </c>
    </row>
    <row r="61" spans="1:9" ht="26.25">
      <c r="A61" s="28"/>
      <c r="B61" s="28"/>
      <c r="C61" s="28"/>
      <c r="D61" s="31"/>
      <c r="E61" s="34"/>
      <c r="F61" s="34"/>
      <c r="G61" s="25"/>
      <c r="H61" s="20" t="s">
        <v>22</v>
      </c>
      <c r="I61" s="23">
        <v>0</v>
      </c>
    </row>
    <row r="62" spans="1:9" ht="15" customHeight="1">
      <c r="A62" s="29"/>
      <c r="B62" s="29"/>
      <c r="C62" s="29"/>
      <c r="D62" s="32"/>
      <c r="E62" s="35"/>
      <c r="F62" s="35"/>
      <c r="G62" s="26"/>
      <c r="H62" s="19" t="s">
        <v>23</v>
      </c>
      <c r="I62" s="23">
        <v>0</v>
      </c>
    </row>
    <row r="63" spans="1:9" ht="19.5" customHeight="1">
      <c r="A63" s="27">
        <v>12</v>
      </c>
      <c r="B63" s="27">
        <v>900</v>
      </c>
      <c r="C63" s="27">
        <v>90095</v>
      </c>
      <c r="D63" s="30" t="s">
        <v>40</v>
      </c>
      <c r="E63" s="33" t="s">
        <v>41</v>
      </c>
      <c r="F63" s="33">
        <v>2016</v>
      </c>
      <c r="G63" s="24">
        <f>I63</f>
        <v>67572</v>
      </c>
      <c r="H63" s="18" t="s">
        <v>20</v>
      </c>
      <c r="I63" s="6">
        <f>SUM(I64:I66)</f>
        <v>67572</v>
      </c>
    </row>
    <row r="64" spans="1:9" ht="17.25" customHeight="1">
      <c r="A64" s="28"/>
      <c r="B64" s="28"/>
      <c r="C64" s="28"/>
      <c r="D64" s="31"/>
      <c r="E64" s="34"/>
      <c r="F64" s="34"/>
      <c r="G64" s="25"/>
      <c r="H64" s="19" t="s">
        <v>21</v>
      </c>
      <c r="I64" s="7">
        <v>10136</v>
      </c>
    </row>
    <row r="65" spans="1:9" ht="23.25" customHeight="1">
      <c r="A65" s="28"/>
      <c r="B65" s="28"/>
      <c r="C65" s="28"/>
      <c r="D65" s="31"/>
      <c r="E65" s="34"/>
      <c r="F65" s="34"/>
      <c r="G65" s="25"/>
      <c r="H65" s="20" t="s">
        <v>22</v>
      </c>
      <c r="I65" s="23">
        <v>57436</v>
      </c>
    </row>
    <row r="66" spans="1:9" ht="18.75" customHeight="1">
      <c r="A66" s="29"/>
      <c r="B66" s="29"/>
      <c r="C66" s="29"/>
      <c r="D66" s="32"/>
      <c r="E66" s="35"/>
      <c r="F66" s="35"/>
      <c r="G66" s="26"/>
      <c r="H66" s="19" t="s">
        <v>23</v>
      </c>
      <c r="I66" s="23">
        <v>0</v>
      </c>
    </row>
    <row r="67" spans="1:9" ht="17.25" customHeight="1">
      <c r="A67" s="27">
        <v>13</v>
      </c>
      <c r="B67" s="27">
        <v>900</v>
      </c>
      <c r="C67" s="27">
        <v>90095</v>
      </c>
      <c r="D67" s="30" t="s">
        <v>42</v>
      </c>
      <c r="E67" s="33" t="s">
        <v>41</v>
      </c>
      <c r="F67" s="33">
        <v>2016</v>
      </c>
      <c r="G67" s="24">
        <f t="shared" ref="G67" si="0">I67</f>
        <v>208319</v>
      </c>
      <c r="H67" s="18" t="s">
        <v>20</v>
      </c>
      <c r="I67" s="6">
        <f>SUM(I68:I70)</f>
        <v>208319</v>
      </c>
    </row>
    <row r="68" spans="1:9" ht="20.25" customHeight="1">
      <c r="A68" s="28"/>
      <c r="B68" s="28"/>
      <c r="C68" s="28"/>
      <c r="D68" s="31"/>
      <c r="E68" s="34"/>
      <c r="F68" s="34"/>
      <c r="G68" s="25"/>
      <c r="H68" s="19" t="s">
        <v>21</v>
      </c>
      <c r="I68" s="7">
        <v>145823</v>
      </c>
    </row>
    <row r="69" spans="1:9" ht="25.5" customHeight="1">
      <c r="A69" s="28"/>
      <c r="B69" s="28"/>
      <c r="C69" s="28"/>
      <c r="D69" s="31"/>
      <c r="E69" s="34"/>
      <c r="F69" s="34"/>
      <c r="G69" s="25"/>
      <c r="H69" s="20" t="s">
        <v>22</v>
      </c>
      <c r="I69" s="23"/>
    </row>
    <row r="70" spans="1:9" ht="24.75" customHeight="1">
      <c r="A70" s="29"/>
      <c r="B70" s="29"/>
      <c r="C70" s="29"/>
      <c r="D70" s="32"/>
      <c r="E70" s="35"/>
      <c r="F70" s="35"/>
      <c r="G70" s="26"/>
      <c r="H70" s="19" t="s">
        <v>23</v>
      </c>
      <c r="I70" s="23">
        <v>62496</v>
      </c>
    </row>
    <row r="71" spans="1:9">
      <c r="A71" s="27">
        <v>14</v>
      </c>
      <c r="B71" s="27">
        <v>900</v>
      </c>
      <c r="C71" s="27">
        <v>90095</v>
      </c>
      <c r="D71" s="30" t="s">
        <v>43</v>
      </c>
      <c r="E71" s="33" t="s">
        <v>41</v>
      </c>
      <c r="F71" s="33">
        <v>2016</v>
      </c>
      <c r="G71" s="24">
        <f t="shared" ref="G71" si="1">I71</f>
        <v>200000</v>
      </c>
      <c r="H71" s="18" t="s">
        <v>20</v>
      </c>
      <c r="I71" s="6">
        <f>SUM(I72:I74)</f>
        <v>200000</v>
      </c>
    </row>
    <row r="72" spans="1:9">
      <c r="A72" s="28"/>
      <c r="B72" s="28"/>
      <c r="C72" s="28"/>
      <c r="D72" s="31"/>
      <c r="E72" s="34"/>
      <c r="F72" s="34"/>
      <c r="G72" s="25"/>
      <c r="H72" s="19" t="s">
        <v>21</v>
      </c>
      <c r="I72" s="7">
        <v>30000</v>
      </c>
    </row>
    <row r="73" spans="1:9" ht="25.5" customHeight="1">
      <c r="A73" s="28"/>
      <c r="B73" s="28"/>
      <c r="C73" s="28"/>
      <c r="D73" s="31"/>
      <c r="E73" s="34"/>
      <c r="F73" s="34"/>
      <c r="G73" s="25"/>
      <c r="H73" s="20" t="s">
        <v>22</v>
      </c>
      <c r="I73" s="23">
        <v>170000</v>
      </c>
    </row>
    <row r="74" spans="1:9" ht="16.5" customHeight="1">
      <c r="A74" s="29"/>
      <c r="B74" s="29"/>
      <c r="C74" s="29"/>
      <c r="D74" s="32"/>
      <c r="E74" s="35"/>
      <c r="F74" s="35"/>
      <c r="G74" s="26"/>
      <c r="H74" s="19" t="s">
        <v>23</v>
      </c>
      <c r="I74" s="23">
        <v>0</v>
      </c>
    </row>
    <row r="75" spans="1:9">
      <c r="A75" s="27">
        <v>15</v>
      </c>
      <c r="B75" s="27">
        <v>900</v>
      </c>
      <c r="C75" s="27">
        <v>90095</v>
      </c>
      <c r="D75" s="30" t="s">
        <v>44</v>
      </c>
      <c r="E75" s="33" t="s">
        <v>41</v>
      </c>
      <c r="F75" s="33">
        <v>2016</v>
      </c>
      <c r="G75" s="24">
        <f t="shared" ref="G75" si="2">I75</f>
        <v>100000</v>
      </c>
      <c r="H75" s="18" t="s">
        <v>20</v>
      </c>
      <c r="I75" s="6">
        <f>SUM(I76:I78)</f>
        <v>100000</v>
      </c>
    </row>
    <row r="76" spans="1:9">
      <c r="A76" s="28"/>
      <c r="B76" s="28"/>
      <c r="C76" s="28"/>
      <c r="D76" s="31"/>
      <c r="E76" s="34"/>
      <c r="F76" s="34"/>
      <c r="G76" s="25"/>
      <c r="H76" s="19" t="s">
        <v>21</v>
      </c>
      <c r="I76" s="7">
        <v>15000</v>
      </c>
    </row>
    <row r="77" spans="1:9" ht="25.5" customHeight="1">
      <c r="A77" s="28"/>
      <c r="B77" s="28"/>
      <c r="C77" s="28"/>
      <c r="D77" s="31"/>
      <c r="E77" s="34"/>
      <c r="F77" s="34"/>
      <c r="G77" s="25"/>
      <c r="H77" s="20" t="s">
        <v>22</v>
      </c>
      <c r="I77" s="23">
        <v>85000</v>
      </c>
    </row>
    <row r="78" spans="1:9" ht="16.5" customHeight="1">
      <c r="A78" s="29"/>
      <c r="B78" s="29"/>
      <c r="C78" s="29"/>
      <c r="D78" s="32"/>
      <c r="E78" s="35"/>
      <c r="F78" s="35"/>
      <c r="G78" s="26"/>
      <c r="H78" s="19" t="s">
        <v>23</v>
      </c>
      <c r="I78" s="23">
        <v>0</v>
      </c>
    </row>
    <row r="79" spans="1:9">
      <c r="A79" s="27">
        <v>16</v>
      </c>
      <c r="B79" s="27">
        <v>900</v>
      </c>
      <c r="C79" s="27">
        <v>90095</v>
      </c>
      <c r="D79" s="30" t="s">
        <v>45</v>
      </c>
      <c r="E79" s="33" t="s">
        <v>41</v>
      </c>
      <c r="F79" s="33">
        <v>2016</v>
      </c>
      <c r="G79" s="24">
        <f t="shared" ref="G79" si="3">I79</f>
        <v>41643</v>
      </c>
      <c r="H79" s="18" t="s">
        <v>20</v>
      </c>
      <c r="I79" s="6">
        <f>SUM(I80:I82)</f>
        <v>41643</v>
      </c>
    </row>
    <row r="80" spans="1:9" ht="18.75" customHeight="1">
      <c r="A80" s="28"/>
      <c r="B80" s="28"/>
      <c r="C80" s="28"/>
      <c r="D80" s="31"/>
      <c r="E80" s="34"/>
      <c r="F80" s="34"/>
      <c r="G80" s="25"/>
      <c r="H80" s="19" t="s">
        <v>21</v>
      </c>
      <c r="I80" s="7">
        <v>41643</v>
      </c>
    </row>
    <row r="81" spans="1:9" ht="25.5" customHeight="1">
      <c r="A81" s="28"/>
      <c r="B81" s="28"/>
      <c r="C81" s="28"/>
      <c r="D81" s="31"/>
      <c r="E81" s="34"/>
      <c r="F81" s="34"/>
      <c r="G81" s="25"/>
      <c r="H81" s="20" t="s">
        <v>22</v>
      </c>
      <c r="I81" s="14"/>
    </row>
    <row r="82" spans="1:9" ht="16.5" customHeight="1">
      <c r="A82" s="29"/>
      <c r="B82" s="29"/>
      <c r="C82" s="29"/>
      <c r="D82" s="32"/>
      <c r="E82" s="35"/>
      <c r="F82" s="35"/>
      <c r="G82" s="26"/>
      <c r="H82" s="19" t="s">
        <v>23</v>
      </c>
      <c r="I82" s="14">
        <v>0</v>
      </c>
    </row>
    <row r="83" spans="1:9" ht="15" customHeight="1">
      <c r="A83" s="41" t="s">
        <v>24</v>
      </c>
      <c r="B83" s="42"/>
      <c r="C83" s="42"/>
      <c r="D83" s="42"/>
      <c r="E83" s="43"/>
      <c r="F83" s="50">
        <v>2016</v>
      </c>
      <c r="G83" s="53">
        <f>G79+G75+G71+G67+G63+G59+G43+G39+G35+G23+G19+G15+G11+G27+G31+G55</f>
        <v>6983405</v>
      </c>
      <c r="H83" s="18" t="s">
        <v>20</v>
      </c>
      <c r="I83" s="6">
        <f>I84+I85+I86</f>
        <v>6983405</v>
      </c>
    </row>
    <row r="84" spans="1:9">
      <c r="A84" s="44"/>
      <c r="B84" s="45"/>
      <c r="C84" s="45"/>
      <c r="D84" s="45"/>
      <c r="E84" s="46"/>
      <c r="F84" s="51"/>
      <c r="G84" s="51"/>
      <c r="H84" s="21" t="s">
        <v>21</v>
      </c>
      <c r="I84" s="8">
        <f>I76+I72+I68+I64+I60+I44+I40+I36+I24+I20+I16+I12+I80+I56+I28+I32</f>
        <v>3505013</v>
      </c>
    </row>
    <row r="85" spans="1:9" ht="27">
      <c r="A85" s="44"/>
      <c r="B85" s="45"/>
      <c r="C85" s="45"/>
      <c r="D85" s="45"/>
      <c r="E85" s="46"/>
      <c r="F85" s="51"/>
      <c r="G85" s="51"/>
      <c r="H85" s="22" t="s">
        <v>22</v>
      </c>
      <c r="I85" s="8">
        <f>I77+I73+I69+I65+I61+I45+I41+I37+I25+I21+I17+I13+I81+I57+I29+I33</f>
        <v>2984896</v>
      </c>
    </row>
    <row r="86" spans="1:9">
      <c r="A86" s="47"/>
      <c r="B86" s="48"/>
      <c r="C86" s="48"/>
      <c r="D86" s="48"/>
      <c r="E86" s="49"/>
      <c r="F86" s="52"/>
      <c r="G86" s="52"/>
      <c r="H86" s="21" t="s">
        <v>23</v>
      </c>
      <c r="I86" s="8">
        <f>I78+I74+I70+I66+I62+I46+I42+I38+I26+I22+I18+I14+I82+I58+I30+I34</f>
        <v>493496</v>
      </c>
    </row>
  </sheetData>
  <mergeCells count="119">
    <mergeCell ref="A19:A22"/>
    <mergeCell ref="B19:B22"/>
    <mergeCell ref="C19:C22"/>
    <mergeCell ref="D19:D22"/>
    <mergeCell ref="E19:E22"/>
    <mergeCell ref="A83:E86"/>
    <mergeCell ref="F83:F86"/>
    <mergeCell ref="G83:G86"/>
    <mergeCell ref="A35:A38"/>
    <mergeCell ref="B35:B38"/>
    <mergeCell ref="C35:C38"/>
    <mergeCell ref="D35:D38"/>
    <mergeCell ref="E35:E38"/>
    <mergeCell ref="F35:F38"/>
    <mergeCell ref="G35:G38"/>
    <mergeCell ref="B43:B46"/>
    <mergeCell ref="C43:C46"/>
    <mergeCell ref="D43:D46"/>
    <mergeCell ref="E43:E46"/>
    <mergeCell ref="F43:F46"/>
    <mergeCell ref="G43:G46"/>
    <mergeCell ref="E75:E78"/>
    <mergeCell ref="F67:F70"/>
    <mergeCell ref="A71:A74"/>
    <mergeCell ref="B71:B74"/>
    <mergeCell ref="C71:C74"/>
    <mergeCell ref="D71:D74"/>
    <mergeCell ref="E71:E74"/>
    <mergeCell ref="F1:I1"/>
    <mergeCell ref="A3:I3"/>
    <mergeCell ref="I5:I9"/>
    <mergeCell ref="G39:G42"/>
    <mergeCell ref="A39:A42"/>
    <mergeCell ref="B39:B42"/>
    <mergeCell ref="C39:C42"/>
    <mergeCell ref="D39:D42"/>
    <mergeCell ref="E39:E42"/>
    <mergeCell ref="F11:F14"/>
    <mergeCell ref="G11:G14"/>
    <mergeCell ref="A15:A18"/>
    <mergeCell ref="B15:B18"/>
    <mergeCell ref="C15:C18"/>
    <mergeCell ref="D15:D18"/>
    <mergeCell ref="E15:E18"/>
    <mergeCell ref="F15:F18"/>
    <mergeCell ref="G15:G18"/>
    <mergeCell ref="G19:G22"/>
    <mergeCell ref="A11:A14"/>
    <mergeCell ref="B11:B14"/>
    <mergeCell ref="C11:C14"/>
    <mergeCell ref="D11:D14"/>
    <mergeCell ref="E11:E14"/>
    <mergeCell ref="F19:F22"/>
    <mergeCell ref="F23:F26"/>
    <mergeCell ref="G23:G26"/>
    <mergeCell ref="A79:A82"/>
    <mergeCell ref="B79:B82"/>
    <mergeCell ref="C79:C82"/>
    <mergeCell ref="D79:D82"/>
    <mergeCell ref="E79:E82"/>
    <mergeCell ref="F79:F82"/>
    <mergeCell ref="G79:G82"/>
    <mergeCell ref="A23:A26"/>
    <mergeCell ref="B23:B26"/>
    <mergeCell ref="C23:C26"/>
    <mergeCell ref="D23:D26"/>
    <mergeCell ref="E23:E26"/>
    <mergeCell ref="F39:F42"/>
    <mergeCell ref="A43:A46"/>
    <mergeCell ref="F59:F62"/>
    <mergeCell ref="G59:G62"/>
    <mergeCell ref="F75:F78"/>
    <mergeCell ref="G75:G78"/>
    <mergeCell ref="A75:A78"/>
    <mergeCell ref="B75:B78"/>
    <mergeCell ref="C75:C78"/>
    <mergeCell ref="D75:D78"/>
    <mergeCell ref="I49:I53"/>
    <mergeCell ref="A63:A66"/>
    <mergeCell ref="B63:B66"/>
    <mergeCell ref="C63:C66"/>
    <mergeCell ref="D63:D66"/>
    <mergeCell ref="E63:E66"/>
    <mergeCell ref="F63:F66"/>
    <mergeCell ref="G63:G66"/>
    <mergeCell ref="A59:A62"/>
    <mergeCell ref="B59:B62"/>
    <mergeCell ref="C59:C62"/>
    <mergeCell ref="D59:D62"/>
    <mergeCell ref="E59:E62"/>
    <mergeCell ref="D55:D58"/>
    <mergeCell ref="E55:E58"/>
    <mergeCell ref="F55:F58"/>
    <mergeCell ref="G55:G58"/>
    <mergeCell ref="F71:F74"/>
    <mergeCell ref="G71:G74"/>
    <mergeCell ref="A67:A70"/>
    <mergeCell ref="B67:B70"/>
    <mergeCell ref="C67:C70"/>
    <mergeCell ref="D67:D70"/>
    <mergeCell ref="E67:E70"/>
    <mergeCell ref="A27:A30"/>
    <mergeCell ref="B27:B30"/>
    <mergeCell ref="C27:C30"/>
    <mergeCell ref="D27:D30"/>
    <mergeCell ref="E27:E30"/>
    <mergeCell ref="F27:F30"/>
    <mergeCell ref="G27:G30"/>
    <mergeCell ref="A31:A34"/>
    <mergeCell ref="B31:B34"/>
    <mergeCell ref="C31:C34"/>
    <mergeCell ref="D31:D34"/>
    <mergeCell ref="E31:E34"/>
    <mergeCell ref="F31:F34"/>
    <mergeCell ref="G31:G34"/>
    <mergeCell ref="A55:A58"/>
    <mergeCell ref="B55:B58"/>
    <mergeCell ref="C55:C58"/>
    <mergeCell ref="G67:G70"/>
  </mergeCells>
  <pageMargins left="0.23622047244094491" right="0.23622047244094491" top="0.55118110236220474" bottom="0.55118110236220474" header="0.31496062992125984" footer="0.31496062992125984"/>
  <pageSetup paperSize="9" scale="96" fitToHeight="0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4"/>
  <sheetViews>
    <sheetView workbookViewId="0">
      <selection activeCell="F35" sqref="F35"/>
    </sheetView>
  </sheetViews>
  <sheetFormatPr defaultRowHeight="15"/>
  <cols>
    <col min="1" max="1" width="2.7109375" style="12" customWidth="1"/>
    <col min="2" max="2" width="4.5703125" style="12" customWidth="1"/>
    <col min="3" max="3" width="6.140625" style="12" customWidth="1"/>
    <col min="4" max="4" width="27.28515625" style="12" customWidth="1"/>
    <col min="5" max="5" width="17.140625" style="12" customWidth="1"/>
    <col min="6" max="6" width="8.5703125" style="12" customWidth="1"/>
    <col min="7" max="7" width="10.7109375" style="12" customWidth="1"/>
    <col min="8" max="8" width="11.5703125" style="12" customWidth="1"/>
    <col min="9" max="9" width="11.28515625" style="12" customWidth="1"/>
    <col min="10" max="12" width="9.140625" style="12"/>
  </cols>
  <sheetData>
    <row r="1" spans="1:15">
      <c r="G1" s="39" t="s">
        <v>0</v>
      </c>
      <c r="H1" s="39"/>
      <c r="I1" s="39"/>
    </row>
    <row r="3" spans="1:15">
      <c r="A3" s="40" t="s">
        <v>27</v>
      </c>
      <c r="B3" s="40"/>
      <c r="C3" s="40"/>
      <c r="D3" s="40"/>
      <c r="E3" s="40"/>
      <c r="F3" s="40"/>
      <c r="G3" s="40"/>
      <c r="H3" s="40"/>
      <c r="I3" s="40"/>
    </row>
    <row r="5" spans="1:15">
      <c r="A5" s="9"/>
      <c r="B5" s="9"/>
      <c r="C5" s="9"/>
      <c r="D5" s="9"/>
      <c r="E5" s="9" t="s">
        <v>1</v>
      </c>
      <c r="F5" s="9"/>
      <c r="G5" s="9"/>
      <c r="H5" s="15"/>
      <c r="I5" s="36" t="s">
        <v>31</v>
      </c>
    </row>
    <row r="6" spans="1:15">
      <c r="A6" s="10"/>
      <c r="B6" s="10"/>
      <c r="C6" s="10"/>
      <c r="D6" s="10" t="s">
        <v>2</v>
      </c>
      <c r="E6" s="10" t="s">
        <v>3</v>
      </c>
      <c r="F6" s="10" t="s">
        <v>4</v>
      </c>
      <c r="G6" s="10" t="s">
        <v>5</v>
      </c>
      <c r="H6" s="16" t="s">
        <v>6</v>
      </c>
      <c r="I6" s="37"/>
    </row>
    <row r="7" spans="1:15">
      <c r="A7" s="10" t="s">
        <v>7</v>
      </c>
      <c r="B7" s="10" t="s">
        <v>8</v>
      </c>
      <c r="C7" s="10" t="s">
        <v>9</v>
      </c>
      <c r="D7" s="10" t="s">
        <v>10</v>
      </c>
      <c r="E7" s="10" t="s">
        <v>11</v>
      </c>
      <c r="F7" s="10" t="s">
        <v>12</v>
      </c>
      <c r="G7" s="10" t="s">
        <v>13</v>
      </c>
      <c r="H7" s="16" t="s">
        <v>14</v>
      </c>
      <c r="I7" s="37"/>
    </row>
    <row r="8" spans="1:15">
      <c r="A8" s="10"/>
      <c r="B8" s="10"/>
      <c r="C8" s="10"/>
      <c r="D8" s="10"/>
      <c r="E8" s="10" t="s">
        <v>15</v>
      </c>
      <c r="F8" s="10"/>
      <c r="G8" s="10" t="s">
        <v>16</v>
      </c>
      <c r="H8" s="16"/>
      <c r="I8" s="37"/>
    </row>
    <row r="9" spans="1:15">
      <c r="A9" s="11"/>
      <c r="B9" s="11"/>
      <c r="C9" s="11"/>
      <c r="D9" s="11"/>
      <c r="E9" s="11" t="s">
        <v>17</v>
      </c>
      <c r="F9" s="11"/>
      <c r="G9" s="11" t="s">
        <v>18</v>
      </c>
      <c r="H9" s="17"/>
      <c r="I9" s="38"/>
    </row>
    <row r="10" spans="1:15">
      <c r="A10" s="1">
        <v>1</v>
      </c>
      <c r="B10" s="1">
        <v>2</v>
      </c>
      <c r="C10" s="1">
        <v>3</v>
      </c>
      <c r="D10" s="1">
        <v>4</v>
      </c>
      <c r="E10" s="1">
        <v>5</v>
      </c>
      <c r="F10" s="1">
        <v>6</v>
      </c>
      <c r="G10" s="1">
        <v>7</v>
      </c>
      <c r="H10" s="1">
        <v>8</v>
      </c>
      <c r="I10" s="2">
        <v>11</v>
      </c>
    </row>
    <row r="11" spans="1:15" ht="15" customHeight="1">
      <c r="A11" s="27">
        <v>1</v>
      </c>
      <c r="B11" s="27">
        <v>600</v>
      </c>
      <c r="C11" s="27">
        <v>60014</v>
      </c>
      <c r="D11" s="30" t="s">
        <v>50</v>
      </c>
      <c r="E11" s="33" t="s">
        <v>33</v>
      </c>
      <c r="F11" s="33">
        <v>2017</v>
      </c>
      <c r="G11" s="24">
        <f>I11</f>
        <v>2200000</v>
      </c>
      <c r="H11" s="18" t="s">
        <v>20</v>
      </c>
      <c r="I11" s="6">
        <f>SUM(I12:I14)</f>
        <v>2200000</v>
      </c>
      <c r="M11" s="12"/>
      <c r="N11" s="12"/>
      <c r="O11" s="12"/>
    </row>
    <row r="12" spans="1:15">
      <c r="A12" s="28"/>
      <c r="B12" s="28"/>
      <c r="C12" s="28"/>
      <c r="D12" s="31"/>
      <c r="E12" s="34"/>
      <c r="F12" s="34"/>
      <c r="G12" s="25"/>
      <c r="H12" s="19" t="s">
        <v>21</v>
      </c>
      <c r="I12" s="7">
        <v>1100000</v>
      </c>
      <c r="M12" s="12"/>
      <c r="N12" s="12"/>
      <c r="O12" s="12"/>
    </row>
    <row r="13" spans="1:15" ht="26.25">
      <c r="A13" s="28"/>
      <c r="B13" s="28"/>
      <c r="C13" s="28"/>
      <c r="D13" s="31"/>
      <c r="E13" s="34"/>
      <c r="F13" s="34"/>
      <c r="G13" s="25"/>
      <c r="H13" s="20" t="s">
        <v>22</v>
      </c>
      <c r="I13" s="23">
        <v>0</v>
      </c>
      <c r="M13" s="12"/>
      <c r="N13" s="12"/>
      <c r="O13" s="12"/>
    </row>
    <row r="14" spans="1:15" ht="20.25" customHeight="1">
      <c r="A14" s="29"/>
      <c r="B14" s="29"/>
      <c r="C14" s="29"/>
      <c r="D14" s="32"/>
      <c r="E14" s="35"/>
      <c r="F14" s="35"/>
      <c r="G14" s="26"/>
      <c r="H14" s="19" t="s">
        <v>23</v>
      </c>
      <c r="I14" s="23">
        <v>1100000</v>
      </c>
      <c r="M14" s="12"/>
      <c r="N14" s="12"/>
      <c r="O14" s="12"/>
    </row>
    <row r="15" spans="1:15" ht="15" customHeight="1">
      <c r="A15" s="27">
        <v>2</v>
      </c>
      <c r="B15" s="27">
        <v>750</v>
      </c>
      <c r="C15" s="27">
        <v>75095</v>
      </c>
      <c r="D15" s="30" t="s">
        <v>34</v>
      </c>
      <c r="E15" s="33" t="s">
        <v>19</v>
      </c>
      <c r="F15" s="33">
        <v>2017</v>
      </c>
      <c r="G15" s="24">
        <f>I15</f>
        <v>475577</v>
      </c>
      <c r="H15" s="18" t="s">
        <v>20</v>
      </c>
      <c r="I15" s="6">
        <f>SUM(I16:I18)</f>
        <v>475577</v>
      </c>
      <c r="M15" s="12"/>
      <c r="N15" s="12"/>
      <c r="O15" s="12"/>
    </row>
    <row r="16" spans="1:15">
      <c r="A16" s="28"/>
      <c r="B16" s="28"/>
      <c r="C16" s="28"/>
      <c r="D16" s="31"/>
      <c r="E16" s="34"/>
      <c r="F16" s="34"/>
      <c r="G16" s="25"/>
      <c r="H16" s="19" t="s">
        <v>21</v>
      </c>
      <c r="I16" s="7">
        <v>475577</v>
      </c>
      <c r="M16" s="12"/>
      <c r="N16" s="12"/>
      <c r="O16" s="12"/>
    </row>
    <row r="17" spans="1:15" ht="26.25">
      <c r="A17" s="28"/>
      <c r="B17" s="28"/>
      <c r="C17" s="28"/>
      <c r="D17" s="31"/>
      <c r="E17" s="34"/>
      <c r="F17" s="34"/>
      <c r="G17" s="25"/>
      <c r="H17" s="20" t="s">
        <v>22</v>
      </c>
      <c r="I17" s="14">
        <v>0</v>
      </c>
      <c r="M17" s="12"/>
      <c r="N17" s="12"/>
      <c r="O17" s="12"/>
    </row>
    <row r="18" spans="1:15" ht="16.5" customHeight="1">
      <c r="A18" s="29"/>
      <c r="B18" s="29"/>
      <c r="C18" s="29"/>
      <c r="D18" s="32"/>
      <c r="E18" s="35"/>
      <c r="F18" s="35"/>
      <c r="G18" s="26"/>
      <c r="H18" s="19" t="s">
        <v>23</v>
      </c>
      <c r="I18" s="14">
        <v>0</v>
      </c>
      <c r="M18" s="12"/>
      <c r="N18" s="12"/>
      <c r="O18" s="12"/>
    </row>
    <row r="19" spans="1:15">
      <c r="A19" s="27">
        <v>3</v>
      </c>
      <c r="B19" s="27">
        <v>750</v>
      </c>
      <c r="C19" s="27">
        <v>75095</v>
      </c>
      <c r="D19" s="30" t="s">
        <v>47</v>
      </c>
      <c r="E19" s="33" t="s">
        <v>19</v>
      </c>
      <c r="F19" s="33">
        <v>2017</v>
      </c>
      <c r="G19" s="24">
        <f>I19</f>
        <v>500000</v>
      </c>
      <c r="H19" s="18" t="s">
        <v>20</v>
      </c>
      <c r="I19" s="6">
        <f>SUM(I20:I22)</f>
        <v>500000</v>
      </c>
    </row>
    <row r="20" spans="1:15">
      <c r="A20" s="28"/>
      <c r="B20" s="28"/>
      <c r="C20" s="28"/>
      <c r="D20" s="31"/>
      <c r="E20" s="34"/>
      <c r="F20" s="34"/>
      <c r="G20" s="25"/>
      <c r="H20" s="19" t="s">
        <v>21</v>
      </c>
      <c r="I20" s="7">
        <v>75000</v>
      </c>
    </row>
    <row r="21" spans="1:15" ht="26.25">
      <c r="A21" s="28"/>
      <c r="B21" s="28"/>
      <c r="C21" s="28"/>
      <c r="D21" s="31"/>
      <c r="E21" s="34"/>
      <c r="F21" s="34"/>
      <c r="G21" s="25"/>
      <c r="H21" s="20" t="s">
        <v>22</v>
      </c>
      <c r="I21" s="14">
        <v>425000</v>
      </c>
    </row>
    <row r="22" spans="1:15">
      <c r="A22" s="29"/>
      <c r="B22" s="29"/>
      <c r="C22" s="29"/>
      <c r="D22" s="32"/>
      <c r="E22" s="35"/>
      <c r="F22" s="35"/>
      <c r="G22" s="26"/>
      <c r="H22" s="19" t="s">
        <v>23</v>
      </c>
      <c r="I22" s="14">
        <v>0</v>
      </c>
    </row>
    <row r="23" spans="1:15">
      <c r="A23" s="27">
        <v>4</v>
      </c>
      <c r="B23" s="27">
        <v>750</v>
      </c>
      <c r="C23" s="27">
        <v>75095</v>
      </c>
      <c r="D23" s="30" t="s">
        <v>48</v>
      </c>
      <c r="E23" s="33" t="s">
        <v>19</v>
      </c>
      <c r="F23" s="33">
        <v>2017</v>
      </c>
      <c r="G23" s="24">
        <f>I23</f>
        <v>1306665</v>
      </c>
      <c r="H23" s="18" t="s">
        <v>20</v>
      </c>
      <c r="I23" s="3">
        <f>I24+I25+I26</f>
        <v>1306665</v>
      </c>
    </row>
    <row r="24" spans="1:15" ht="20.25" customHeight="1">
      <c r="A24" s="28"/>
      <c r="B24" s="28"/>
      <c r="C24" s="28"/>
      <c r="D24" s="31"/>
      <c r="E24" s="34"/>
      <c r="F24" s="34"/>
      <c r="G24" s="25"/>
      <c r="H24" s="19" t="s">
        <v>21</v>
      </c>
      <c r="I24" s="14">
        <v>621000</v>
      </c>
    </row>
    <row r="25" spans="1:15" ht="30" customHeight="1">
      <c r="A25" s="28"/>
      <c r="B25" s="28"/>
      <c r="C25" s="28"/>
      <c r="D25" s="31"/>
      <c r="E25" s="34"/>
      <c r="F25" s="34"/>
      <c r="G25" s="25"/>
      <c r="H25" s="20" t="s">
        <v>22</v>
      </c>
      <c r="I25" s="14">
        <v>685665</v>
      </c>
    </row>
    <row r="26" spans="1:15" ht="15.75" customHeight="1">
      <c r="A26" s="29"/>
      <c r="B26" s="29"/>
      <c r="C26" s="29"/>
      <c r="D26" s="32"/>
      <c r="E26" s="35"/>
      <c r="F26" s="35"/>
      <c r="G26" s="26"/>
      <c r="H26" s="19" t="s">
        <v>23</v>
      </c>
      <c r="I26" s="5">
        <v>0</v>
      </c>
    </row>
    <row r="27" spans="1:15">
      <c r="A27" s="27">
        <v>5</v>
      </c>
      <c r="B27" s="27">
        <v>750</v>
      </c>
      <c r="C27" s="27">
        <v>75095</v>
      </c>
      <c r="D27" s="30" t="s">
        <v>49</v>
      </c>
      <c r="E27" s="33" t="s">
        <v>19</v>
      </c>
      <c r="F27" s="33">
        <v>2017</v>
      </c>
      <c r="G27" s="24">
        <f>I27</f>
        <v>750000</v>
      </c>
      <c r="H27" s="18" t="s">
        <v>20</v>
      </c>
      <c r="I27" s="3">
        <f>I28+I29+I30</f>
        <v>750000</v>
      </c>
    </row>
    <row r="28" spans="1:15" ht="19.5" customHeight="1">
      <c r="A28" s="28"/>
      <c r="B28" s="28"/>
      <c r="C28" s="28"/>
      <c r="D28" s="31"/>
      <c r="E28" s="34"/>
      <c r="F28" s="34"/>
      <c r="G28" s="25"/>
      <c r="H28" s="19" t="s">
        <v>21</v>
      </c>
      <c r="I28" s="4">
        <v>112500</v>
      </c>
    </row>
    <row r="29" spans="1:15" ht="30.75" customHeight="1">
      <c r="A29" s="28"/>
      <c r="B29" s="28"/>
      <c r="C29" s="28"/>
      <c r="D29" s="31"/>
      <c r="E29" s="34"/>
      <c r="F29" s="34"/>
      <c r="G29" s="25"/>
      <c r="H29" s="20" t="s">
        <v>22</v>
      </c>
      <c r="I29" s="4">
        <v>637500</v>
      </c>
    </row>
    <row r="30" spans="1:15" ht="18" customHeight="1">
      <c r="A30" s="29"/>
      <c r="B30" s="29"/>
      <c r="C30" s="29"/>
      <c r="D30" s="32"/>
      <c r="E30" s="35"/>
      <c r="F30" s="35"/>
      <c r="G30" s="26"/>
      <c r="H30" s="19" t="s">
        <v>23</v>
      </c>
      <c r="I30" s="5">
        <v>0</v>
      </c>
    </row>
    <row r="31" spans="1:15">
      <c r="A31" s="41" t="s">
        <v>24</v>
      </c>
      <c r="B31" s="42"/>
      <c r="C31" s="42"/>
      <c r="D31" s="42"/>
      <c r="E31" s="43"/>
      <c r="F31" s="50">
        <v>2017</v>
      </c>
      <c r="G31" s="53">
        <f>G19+G23+G27+G15+G11</f>
        <v>5232242</v>
      </c>
      <c r="H31" s="18" t="s">
        <v>20</v>
      </c>
      <c r="I31" s="6">
        <f>I23+I27+I19+I15+I11</f>
        <v>5232242</v>
      </c>
    </row>
    <row r="32" spans="1:15">
      <c r="A32" s="44"/>
      <c r="B32" s="45"/>
      <c r="C32" s="45"/>
      <c r="D32" s="45"/>
      <c r="E32" s="46"/>
      <c r="F32" s="51"/>
      <c r="G32" s="51"/>
      <c r="H32" s="21" t="s">
        <v>21</v>
      </c>
      <c r="I32" s="8">
        <f>I24+I28+I20+I16+I12</f>
        <v>2384077</v>
      </c>
    </row>
    <row r="33" spans="1:9" ht="27">
      <c r="A33" s="44"/>
      <c r="B33" s="45"/>
      <c r="C33" s="45"/>
      <c r="D33" s="45"/>
      <c r="E33" s="46"/>
      <c r="F33" s="51"/>
      <c r="G33" s="51"/>
      <c r="H33" s="22" t="s">
        <v>22</v>
      </c>
      <c r="I33" s="8">
        <f>I25+I29+I21+I17+I13</f>
        <v>1748165</v>
      </c>
    </row>
    <row r="34" spans="1:9">
      <c r="A34" s="47"/>
      <c r="B34" s="48"/>
      <c r="C34" s="48"/>
      <c r="D34" s="48"/>
      <c r="E34" s="49"/>
      <c r="F34" s="52"/>
      <c r="G34" s="52"/>
      <c r="H34" s="21" t="s">
        <v>23</v>
      </c>
      <c r="I34" s="8">
        <f>I26+I30+I22+I18+I14</f>
        <v>1100000</v>
      </c>
    </row>
  </sheetData>
  <mergeCells count="41">
    <mergeCell ref="G19:G22"/>
    <mergeCell ref="A31:E34"/>
    <mergeCell ref="F31:F34"/>
    <mergeCell ref="G31:G34"/>
    <mergeCell ref="G27:G30"/>
    <mergeCell ref="A27:A30"/>
    <mergeCell ref="B27:B30"/>
    <mergeCell ref="C27:C30"/>
    <mergeCell ref="D27:D30"/>
    <mergeCell ref="E27:E30"/>
    <mergeCell ref="F27:F30"/>
    <mergeCell ref="G1:I1"/>
    <mergeCell ref="A3:I3"/>
    <mergeCell ref="I5:I9"/>
    <mergeCell ref="A23:A26"/>
    <mergeCell ref="B23:B26"/>
    <mergeCell ref="C23:C26"/>
    <mergeCell ref="D23:D26"/>
    <mergeCell ref="E23:E26"/>
    <mergeCell ref="F23:F26"/>
    <mergeCell ref="G23:G26"/>
    <mergeCell ref="A19:A22"/>
    <mergeCell ref="B19:B22"/>
    <mergeCell ref="C19:C22"/>
    <mergeCell ref="D19:D22"/>
    <mergeCell ref="E19:E22"/>
    <mergeCell ref="F19:F22"/>
    <mergeCell ref="F15:F18"/>
    <mergeCell ref="G15:G18"/>
    <mergeCell ref="A15:A18"/>
    <mergeCell ref="B15:B18"/>
    <mergeCell ref="C15:C18"/>
    <mergeCell ref="D15:D18"/>
    <mergeCell ref="E15:E18"/>
    <mergeCell ref="F11:F14"/>
    <mergeCell ref="G11:G14"/>
    <mergeCell ref="A11:A14"/>
    <mergeCell ref="B11:B14"/>
    <mergeCell ref="C11:C14"/>
    <mergeCell ref="D11:D14"/>
    <mergeCell ref="E11:E14"/>
  </mergeCells>
  <pageMargins left="0.25" right="0.25" top="0.75" bottom="0.75" header="0.3" footer="0.3"/>
  <pageSetup paperSize="9" scale="99" fitToHeight="0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9"/>
  <sheetViews>
    <sheetView topLeftCell="A18" workbookViewId="0">
      <selection activeCell="H40" sqref="G40:H40"/>
    </sheetView>
  </sheetViews>
  <sheetFormatPr defaultRowHeight="15"/>
  <cols>
    <col min="1" max="1" width="3.28515625" style="12" customWidth="1"/>
    <col min="2" max="2" width="4.7109375" style="12" customWidth="1"/>
    <col min="3" max="3" width="6.7109375" style="12" customWidth="1"/>
    <col min="4" max="4" width="27" style="12" customWidth="1"/>
    <col min="5" max="5" width="17.5703125" style="12" customWidth="1"/>
    <col min="6" max="6" width="8" style="12" customWidth="1"/>
    <col min="7" max="7" width="10.140625" style="12" customWidth="1"/>
    <col min="8" max="8" width="11.42578125" style="12" customWidth="1"/>
    <col min="9" max="9" width="10.42578125" style="12" customWidth="1"/>
    <col min="10" max="11" width="9.140625" style="12"/>
  </cols>
  <sheetData>
    <row r="1" spans="1:12">
      <c r="G1" s="39" t="s">
        <v>25</v>
      </c>
      <c r="H1" s="39"/>
      <c r="I1" s="39"/>
    </row>
    <row r="3" spans="1:12">
      <c r="A3" s="40" t="s">
        <v>29</v>
      </c>
      <c r="B3" s="40"/>
      <c r="C3" s="40"/>
      <c r="D3" s="40"/>
      <c r="E3" s="40"/>
      <c r="F3" s="40"/>
      <c r="G3" s="40"/>
      <c r="H3" s="40"/>
      <c r="I3" s="40"/>
    </row>
    <row r="5" spans="1:12">
      <c r="A5" s="9"/>
      <c r="B5" s="9"/>
      <c r="C5" s="9"/>
      <c r="D5" s="9"/>
      <c r="E5" s="9" t="s">
        <v>1</v>
      </c>
      <c r="F5" s="9"/>
      <c r="G5" s="9"/>
      <c r="H5" s="15"/>
      <c r="I5" s="36" t="s">
        <v>32</v>
      </c>
    </row>
    <row r="6" spans="1:12">
      <c r="A6" s="10"/>
      <c r="B6" s="10"/>
      <c r="C6" s="10"/>
      <c r="D6" s="10" t="s">
        <v>2</v>
      </c>
      <c r="E6" s="10" t="s">
        <v>3</v>
      </c>
      <c r="F6" s="10" t="s">
        <v>4</v>
      </c>
      <c r="G6" s="10" t="s">
        <v>5</v>
      </c>
      <c r="H6" s="16" t="s">
        <v>6</v>
      </c>
      <c r="I6" s="54"/>
    </row>
    <row r="7" spans="1:12">
      <c r="A7" s="10" t="s">
        <v>7</v>
      </c>
      <c r="B7" s="10" t="s">
        <v>8</v>
      </c>
      <c r="C7" s="10" t="s">
        <v>9</v>
      </c>
      <c r="D7" s="10" t="s">
        <v>10</v>
      </c>
      <c r="E7" s="10" t="s">
        <v>11</v>
      </c>
      <c r="F7" s="10" t="s">
        <v>12</v>
      </c>
      <c r="G7" s="10" t="s">
        <v>13</v>
      </c>
      <c r="H7" s="16" t="s">
        <v>14</v>
      </c>
      <c r="I7" s="54"/>
    </row>
    <row r="8" spans="1:12" ht="15" customHeight="1">
      <c r="A8" s="10"/>
      <c r="B8" s="10"/>
      <c r="C8" s="10"/>
      <c r="D8" s="10"/>
      <c r="E8" s="10" t="s">
        <v>15</v>
      </c>
      <c r="F8" s="10"/>
      <c r="G8" s="10" t="s">
        <v>16</v>
      </c>
      <c r="H8" s="16"/>
      <c r="I8" s="54"/>
    </row>
    <row r="9" spans="1:12" ht="11.25" customHeight="1">
      <c r="A9" s="11"/>
      <c r="B9" s="11"/>
      <c r="C9" s="11"/>
      <c r="D9" s="11"/>
      <c r="E9" s="11" t="s">
        <v>17</v>
      </c>
      <c r="F9" s="11"/>
      <c r="G9" s="11" t="s">
        <v>18</v>
      </c>
      <c r="H9" s="17"/>
      <c r="I9" s="55"/>
    </row>
    <row r="10" spans="1:12">
      <c r="A10" s="1">
        <v>1</v>
      </c>
      <c r="B10" s="1">
        <v>2</v>
      </c>
      <c r="C10" s="1">
        <v>3</v>
      </c>
      <c r="D10" s="1">
        <v>4</v>
      </c>
      <c r="E10" s="1">
        <v>5</v>
      </c>
      <c r="F10" s="1">
        <v>6</v>
      </c>
      <c r="G10" s="1">
        <v>7</v>
      </c>
      <c r="H10" s="1">
        <v>8</v>
      </c>
      <c r="I10" s="2">
        <v>12</v>
      </c>
    </row>
    <row r="11" spans="1:12" ht="15" customHeight="1">
      <c r="A11" s="27">
        <v>1</v>
      </c>
      <c r="B11" s="27">
        <v>600</v>
      </c>
      <c r="C11" s="27">
        <v>60014</v>
      </c>
      <c r="D11" s="30" t="s">
        <v>46</v>
      </c>
      <c r="E11" s="33" t="s">
        <v>33</v>
      </c>
      <c r="F11" s="33">
        <v>2018</v>
      </c>
      <c r="G11" s="24">
        <f>I11</f>
        <v>4800000</v>
      </c>
      <c r="H11" s="18" t="s">
        <v>20</v>
      </c>
      <c r="I11" s="6">
        <f>SUM(I12:I14)</f>
        <v>4800000</v>
      </c>
      <c r="L11" s="12"/>
    </row>
    <row r="12" spans="1:12">
      <c r="A12" s="28"/>
      <c r="B12" s="28"/>
      <c r="C12" s="28"/>
      <c r="D12" s="31"/>
      <c r="E12" s="34"/>
      <c r="F12" s="34"/>
      <c r="G12" s="25"/>
      <c r="H12" s="19" t="s">
        <v>21</v>
      </c>
      <c r="I12" s="7">
        <v>2400000</v>
      </c>
      <c r="L12" s="12"/>
    </row>
    <row r="13" spans="1:12" ht="26.25">
      <c r="A13" s="28"/>
      <c r="B13" s="28"/>
      <c r="C13" s="28"/>
      <c r="D13" s="31"/>
      <c r="E13" s="34"/>
      <c r="F13" s="34"/>
      <c r="G13" s="25"/>
      <c r="H13" s="20" t="s">
        <v>22</v>
      </c>
      <c r="I13" s="23">
        <v>0</v>
      </c>
      <c r="L13" s="12"/>
    </row>
    <row r="14" spans="1:12">
      <c r="A14" s="29"/>
      <c r="B14" s="29"/>
      <c r="C14" s="29"/>
      <c r="D14" s="32"/>
      <c r="E14" s="35"/>
      <c r="F14" s="35"/>
      <c r="G14" s="26"/>
      <c r="H14" s="19" t="s">
        <v>23</v>
      </c>
      <c r="I14" s="23">
        <v>2400000</v>
      </c>
      <c r="L14" s="12"/>
    </row>
    <row r="15" spans="1:12" ht="15" customHeight="1">
      <c r="A15" s="27">
        <v>2</v>
      </c>
      <c r="B15" s="27">
        <v>750</v>
      </c>
      <c r="C15" s="27">
        <v>75095</v>
      </c>
      <c r="D15" s="30" t="s">
        <v>47</v>
      </c>
      <c r="E15" s="33" t="s">
        <v>19</v>
      </c>
      <c r="F15" s="33">
        <v>2018</v>
      </c>
      <c r="G15" s="24">
        <f>I15</f>
        <v>950000</v>
      </c>
      <c r="H15" s="18" t="s">
        <v>20</v>
      </c>
      <c r="I15" s="6">
        <f>SUM(I16:I18)</f>
        <v>950000</v>
      </c>
      <c r="L15" s="12"/>
    </row>
    <row r="16" spans="1:12">
      <c r="A16" s="28"/>
      <c r="B16" s="28"/>
      <c r="C16" s="28"/>
      <c r="D16" s="31"/>
      <c r="E16" s="34"/>
      <c r="F16" s="34"/>
      <c r="G16" s="25"/>
      <c r="H16" s="19" t="s">
        <v>21</v>
      </c>
      <c r="I16" s="7">
        <v>142500</v>
      </c>
      <c r="L16" s="12"/>
    </row>
    <row r="17" spans="1:12" ht="26.25">
      <c r="A17" s="28"/>
      <c r="B17" s="28"/>
      <c r="C17" s="28"/>
      <c r="D17" s="31"/>
      <c r="E17" s="34"/>
      <c r="F17" s="34"/>
      <c r="G17" s="25"/>
      <c r="H17" s="20" t="s">
        <v>22</v>
      </c>
      <c r="I17" s="14">
        <v>807500</v>
      </c>
      <c r="L17" s="12"/>
    </row>
    <row r="18" spans="1:12">
      <c r="A18" s="29"/>
      <c r="B18" s="29"/>
      <c r="C18" s="29"/>
      <c r="D18" s="32"/>
      <c r="E18" s="35"/>
      <c r="F18" s="35"/>
      <c r="G18" s="26"/>
      <c r="H18" s="19" t="s">
        <v>23</v>
      </c>
      <c r="I18" s="14">
        <v>0</v>
      </c>
      <c r="L18" s="12"/>
    </row>
    <row r="19" spans="1:12" ht="15" customHeight="1">
      <c r="A19" s="27">
        <v>3</v>
      </c>
      <c r="B19" s="27">
        <v>750</v>
      </c>
      <c r="C19" s="27">
        <v>75095</v>
      </c>
      <c r="D19" s="30" t="s">
        <v>48</v>
      </c>
      <c r="E19" s="33" t="s">
        <v>19</v>
      </c>
      <c r="F19" s="33">
        <v>2018</v>
      </c>
      <c r="G19" s="24">
        <f>I19</f>
        <v>1200000</v>
      </c>
      <c r="H19" s="18" t="s">
        <v>20</v>
      </c>
      <c r="I19" s="3">
        <f>I20+I21</f>
        <v>1200000</v>
      </c>
    </row>
    <row r="20" spans="1:12">
      <c r="A20" s="28"/>
      <c r="B20" s="28"/>
      <c r="C20" s="28"/>
      <c r="D20" s="31"/>
      <c r="E20" s="34"/>
      <c r="F20" s="34"/>
      <c r="G20" s="25"/>
      <c r="H20" s="19" t="s">
        <v>21</v>
      </c>
      <c r="I20" s="4">
        <v>514334</v>
      </c>
    </row>
    <row r="21" spans="1:12" ht="26.25">
      <c r="A21" s="28"/>
      <c r="B21" s="28"/>
      <c r="C21" s="28"/>
      <c r="D21" s="31"/>
      <c r="E21" s="34"/>
      <c r="F21" s="34"/>
      <c r="G21" s="25"/>
      <c r="H21" s="20" t="s">
        <v>22</v>
      </c>
      <c r="I21" s="4">
        <v>685666</v>
      </c>
    </row>
    <row r="22" spans="1:12" ht="14.25" customHeight="1">
      <c r="A22" s="29"/>
      <c r="B22" s="29"/>
      <c r="C22" s="29"/>
      <c r="D22" s="32"/>
      <c r="E22" s="35"/>
      <c r="F22" s="35"/>
      <c r="G22" s="26"/>
      <c r="H22" s="19" t="s">
        <v>23</v>
      </c>
      <c r="I22" s="5">
        <v>0</v>
      </c>
    </row>
    <row r="23" spans="1:12" ht="15" customHeight="1">
      <c r="A23" s="27">
        <v>4</v>
      </c>
      <c r="B23" s="27">
        <v>750</v>
      </c>
      <c r="C23" s="27">
        <v>75095</v>
      </c>
      <c r="D23" s="30" t="s">
        <v>49</v>
      </c>
      <c r="E23" s="33" t="s">
        <v>19</v>
      </c>
      <c r="F23" s="33">
        <v>2018</v>
      </c>
      <c r="G23" s="24">
        <f>I23</f>
        <v>750000</v>
      </c>
      <c r="H23" s="18" t="s">
        <v>20</v>
      </c>
      <c r="I23" s="3">
        <f>I24+I25</f>
        <v>750000</v>
      </c>
    </row>
    <row r="24" spans="1:12" ht="17.25" customHeight="1">
      <c r="A24" s="28"/>
      <c r="B24" s="28"/>
      <c r="C24" s="28"/>
      <c r="D24" s="31"/>
      <c r="E24" s="34"/>
      <c r="F24" s="34"/>
      <c r="G24" s="25"/>
      <c r="H24" s="19" t="s">
        <v>21</v>
      </c>
      <c r="I24" s="4">
        <v>112500</v>
      </c>
    </row>
    <row r="25" spans="1:12" ht="26.25">
      <c r="A25" s="28"/>
      <c r="B25" s="28"/>
      <c r="C25" s="28"/>
      <c r="D25" s="31"/>
      <c r="E25" s="34"/>
      <c r="F25" s="34"/>
      <c r="G25" s="25"/>
      <c r="H25" s="20" t="s">
        <v>22</v>
      </c>
      <c r="I25" s="4">
        <v>637500</v>
      </c>
    </row>
    <row r="26" spans="1:12" ht="17.25" customHeight="1">
      <c r="A26" s="29"/>
      <c r="B26" s="29"/>
      <c r="C26" s="29"/>
      <c r="D26" s="32"/>
      <c r="E26" s="35"/>
      <c r="F26" s="35"/>
      <c r="G26" s="26"/>
      <c r="H26" s="19" t="s">
        <v>23</v>
      </c>
      <c r="I26" s="5">
        <v>0</v>
      </c>
    </row>
    <row r="27" spans="1:12">
      <c r="A27" s="41" t="s">
        <v>24</v>
      </c>
      <c r="B27" s="42"/>
      <c r="C27" s="42"/>
      <c r="D27" s="42"/>
      <c r="E27" s="43"/>
      <c r="F27" s="50">
        <v>2018</v>
      </c>
      <c r="G27" s="56">
        <f>SUM(G11:G26)</f>
        <v>7700000</v>
      </c>
      <c r="H27" s="18" t="s">
        <v>20</v>
      </c>
      <c r="I27" s="6">
        <f>I19+I23+I15+I11</f>
        <v>7700000</v>
      </c>
    </row>
    <row r="28" spans="1:12">
      <c r="A28" s="44"/>
      <c r="B28" s="45"/>
      <c r="C28" s="45"/>
      <c r="D28" s="45"/>
      <c r="E28" s="46"/>
      <c r="F28" s="51"/>
      <c r="G28" s="57"/>
      <c r="H28" s="21" t="s">
        <v>21</v>
      </c>
      <c r="I28" s="8">
        <f>I20+I24+I16+I12</f>
        <v>3169334</v>
      </c>
    </row>
    <row r="29" spans="1:12" ht="27">
      <c r="A29" s="44"/>
      <c r="B29" s="45"/>
      <c r="C29" s="45"/>
      <c r="D29" s="45"/>
      <c r="E29" s="46"/>
      <c r="F29" s="51"/>
      <c r="G29" s="57"/>
      <c r="H29" s="22" t="s">
        <v>22</v>
      </c>
      <c r="I29" s="8">
        <f>I21+I25+I17+I13</f>
        <v>2130666</v>
      </c>
    </row>
    <row r="30" spans="1:12">
      <c r="A30" s="47"/>
      <c r="B30" s="48"/>
      <c r="C30" s="48"/>
      <c r="D30" s="48"/>
      <c r="E30" s="49"/>
      <c r="F30" s="52"/>
      <c r="G30" s="58"/>
      <c r="H30" s="21" t="s">
        <v>23</v>
      </c>
      <c r="I30" s="8">
        <f>I22+I26+I14+I18</f>
        <v>2400000</v>
      </c>
    </row>
    <row r="33" spans="1:11" ht="15" customHeight="1">
      <c r="A33"/>
      <c r="B33"/>
      <c r="C33"/>
      <c r="D33"/>
      <c r="E33"/>
      <c r="F33"/>
      <c r="G33"/>
      <c r="H33"/>
      <c r="I33"/>
      <c r="J33"/>
      <c r="K33"/>
    </row>
    <row r="34" spans="1:11">
      <c r="A34"/>
      <c r="B34"/>
      <c r="C34"/>
      <c r="D34"/>
      <c r="E34"/>
      <c r="F34"/>
      <c r="G34"/>
      <c r="H34"/>
      <c r="I34"/>
      <c r="J34"/>
      <c r="K34"/>
    </row>
    <row r="35" spans="1:11">
      <c r="A35"/>
      <c r="B35"/>
      <c r="C35"/>
      <c r="D35"/>
      <c r="E35"/>
      <c r="F35"/>
      <c r="G35"/>
      <c r="H35"/>
      <c r="I35"/>
      <c r="J35"/>
      <c r="K35"/>
    </row>
    <row r="36" spans="1:11">
      <c r="A36"/>
      <c r="B36"/>
      <c r="C36"/>
      <c r="D36"/>
      <c r="E36"/>
      <c r="F36"/>
      <c r="G36"/>
      <c r="H36"/>
      <c r="I36"/>
      <c r="J36"/>
      <c r="K36"/>
    </row>
    <row r="37" spans="1:11">
      <c r="A37"/>
      <c r="B37"/>
      <c r="C37"/>
      <c r="D37"/>
      <c r="E37"/>
      <c r="F37"/>
      <c r="G37"/>
      <c r="H37"/>
      <c r="I37"/>
      <c r="J37"/>
      <c r="K37"/>
    </row>
    <row r="38" spans="1:11">
      <c r="A38"/>
      <c r="B38"/>
      <c r="C38"/>
      <c r="D38"/>
      <c r="E38"/>
      <c r="F38"/>
      <c r="G38"/>
      <c r="H38"/>
      <c r="I38"/>
      <c r="J38"/>
      <c r="K38"/>
    </row>
    <row r="39" spans="1:11">
      <c r="A39"/>
      <c r="B39"/>
      <c r="C39"/>
      <c r="D39"/>
      <c r="E39"/>
      <c r="F39"/>
      <c r="G39"/>
      <c r="H39"/>
      <c r="I39"/>
      <c r="J39"/>
      <c r="K39"/>
    </row>
  </sheetData>
  <mergeCells count="34">
    <mergeCell ref="G23:G26"/>
    <mergeCell ref="A27:E30"/>
    <mergeCell ref="F27:F30"/>
    <mergeCell ref="G27:G30"/>
    <mergeCell ref="A23:A26"/>
    <mergeCell ref="B23:B26"/>
    <mergeCell ref="C23:C26"/>
    <mergeCell ref="D23:D26"/>
    <mergeCell ref="E23:E26"/>
    <mergeCell ref="F23:F26"/>
    <mergeCell ref="F19:F22"/>
    <mergeCell ref="G19:G22"/>
    <mergeCell ref="F15:F18"/>
    <mergeCell ref="G15:G18"/>
    <mergeCell ref="A15:A18"/>
    <mergeCell ref="B15:B18"/>
    <mergeCell ref="C15:C18"/>
    <mergeCell ref="D15:D18"/>
    <mergeCell ref="E15:E18"/>
    <mergeCell ref="A19:A22"/>
    <mergeCell ref="B19:B22"/>
    <mergeCell ref="C19:C22"/>
    <mergeCell ref="D19:D22"/>
    <mergeCell ref="E19:E22"/>
    <mergeCell ref="F11:F14"/>
    <mergeCell ref="G11:G14"/>
    <mergeCell ref="G1:I1"/>
    <mergeCell ref="A3:I3"/>
    <mergeCell ref="I5:I9"/>
    <mergeCell ref="A11:A14"/>
    <mergeCell ref="B11:B14"/>
    <mergeCell ref="C11:C14"/>
    <mergeCell ref="D11:D14"/>
    <mergeCell ref="E11:E14"/>
  </mergeCells>
  <pageMargins left="0.25" right="0.25" top="0.75" bottom="0.75" header="0.3" footer="0.3"/>
  <pageSetup paperSize="9" scale="99" fitToHeight="0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workbookViewId="0">
      <selection activeCell="I10" sqref="I10"/>
    </sheetView>
  </sheetViews>
  <sheetFormatPr defaultRowHeight="15"/>
  <cols>
    <col min="1" max="1" width="3.28515625" style="12" customWidth="1"/>
    <col min="2" max="2" width="4.7109375" style="12" customWidth="1"/>
    <col min="3" max="3" width="6.7109375" style="12" customWidth="1"/>
    <col min="4" max="4" width="24.85546875" style="12" customWidth="1"/>
    <col min="5" max="5" width="17.5703125" style="12" customWidth="1"/>
    <col min="6" max="6" width="8" style="12" customWidth="1"/>
    <col min="7" max="7" width="10.140625" style="12" customWidth="1"/>
    <col min="8" max="8" width="11.42578125" style="12" customWidth="1"/>
    <col min="9" max="9" width="10.42578125" style="12" customWidth="1"/>
  </cols>
  <sheetData>
    <row r="1" spans="1:9">
      <c r="G1" s="39" t="s">
        <v>26</v>
      </c>
      <c r="H1" s="39"/>
      <c r="I1" s="39"/>
    </row>
    <row r="3" spans="1:9">
      <c r="A3" s="40" t="s">
        <v>37</v>
      </c>
      <c r="B3" s="40"/>
      <c r="C3" s="40"/>
      <c r="D3" s="40"/>
      <c r="E3" s="40"/>
      <c r="F3" s="40"/>
      <c r="G3" s="40"/>
      <c r="H3" s="40"/>
      <c r="I3" s="40"/>
    </row>
    <row r="5" spans="1:9">
      <c r="A5" s="9"/>
      <c r="B5" s="9"/>
      <c r="C5" s="9"/>
      <c r="D5" s="9"/>
      <c r="E5" s="9" t="s">
        <v>1</v>
      </c>
      <c r="F5" s="9"/>
      <c r="G5" s="9"/>
      <c r="H5" s="15"/>
      <c r="I5" s="36" t="s">
        <v>52</v>
      </c>
    </row>
    <row r="6" spans="1:9">
      <c r="A6" s="10"/>
      <c r="B6" s="10"/>
      <c r="C6" s="10"/>
      <c r="D6" s="10" t="s">
        <v>2</v>
      </c>
      <c r="E6" s="10" t="s">
        <v>3</v>
      </c>
      <c r="F6" s="10" t="s">
        <v>4</v>
      </c>
      <c r="G6" s="10" t="s">
        <v>5</v>
      </c>
      <c r="H6" s="16" t="s">
        <v>6</v>
      </c>
      <c r="I6" s="54"/>
    </row>
    <row r="7" spans="1:9">
      <c r="A7" s="10" t="s">
        <v>7</v>
      </c>
      <c r="B7" s="10" t="s">
        <v>8</v>
      </c>
      <c r="C7" s="10" t="s">
        <v>9</v>
      </c>
      <c r="D7" s="10" t="s">
        <v>10</v>
      </c>
      <c r="E7" s="10" t="s">
        <v>11</v>
      </c>
      <c r="F7" s="10" t="s">
        <v>12</v>
      </c>
      <c r="G7" s="10" t="s">
        <v>13</v>
      </c>
      <c r="H7" s="16" t="s">
        <v>14</v>
      </c>
      <c r="I7" s="54"/>
    </row>
    <row r="8" spans="1:9">
      <c r="A8" s="10"/>
      <c r="B8" s="10"/>
      <c r="C8" s="10"/>
      <c r="D8" s="10"/>
      <c r="E8" s="10" t="s">
        <v>15</v>
      </c>
      <c r="F8" s="10"/>
      <c r="G8" s="10" t="s">
        <v>16</v>
      </c>
      <c r="H8" s="16"/>
      <c r="I8" s="54"/>
    </row>
    <row r="9" spans="1:9">
      <c r="A9" s="11"/>
      <c r="B9" s="11"/>
      <c r="C9" s="11"/>
      <c r="D9" s="11"/>
      <c r="E9" s="11" t="s">
        <v>17</v>
      </c>
      <c r="F9" s="11"/>
      <c r="G9" s="11" t="s">
        <v>18</v>
      </c>
      <c r="H9" s="17"/>
      <c r="I9" s="55"/>
    </row>
    <row r="10" spans="1:9">
      <c r="A10" s="1">
        <v>1</v>
      </c>
      <c r="B10" s="1">
        <v>2</v>
      </c>
      <c r="C10" s="1">
        <v>3</v>
      </c>
      <c r="D10" s="1">
        <v>4</v>
      </c>
      <c r="E10" s="1">
        <v>5</v>
      </c>
      <c r="F10" s="1">
        <v>6</v>
      </c>
      <c r="G10" s="1">
        <v>7</v>
      </c>
      <c r="H10" s="1">
        <v>8</v>
      </c>
      <c r="I10" s="2">
        <v>12</v>
      </c>
    </row>
    <row r="11" spans="1:9">
      <c r="A11" s="27">
        <v>1</v>
      </c>
      <c r="B11" s="27">
        <v>600</v>
      </c>
      <c r="C11" s="27">
        <v>60014</v>
      </c>
      <c r="D11" s="30" t="s">
        <v>51</v>
      </c>
      <c r="E11" s="33" t="s">
        <v>33</v>
      </c>
      <c r="F11" s="33">
        <v>2019</v>
      </c>
      <c r="G11" s="24">
        <f>I11</f>
        <v>4500000</v>
      </c>
      <c r="H11" s="18" t="s">
        <v>20</v>
      </c>
      <c r="I11" s="6">
        <f>SUM(I12:I14)</f>
        <v>4500000</v>
      </c>
    </row>
    <row r="12" spans="1:9">
      <c r="A12" s="28"/>
      <c r="B12" s="28"/>
      <c r="C12" s="28"/>
      <c r="D12" s="31"/>
      <c r="E12" s="34"/>
      <c r="F12" s="34"/>
      <c r="G12" s="25"/>
      <c r="H12" s="19" t="s">
        <v>21</v>
      </c>
      <c r="I12" s="7">
        <v>2250000</v>
      </c>
    </row>
    <row r="13" spans="1:9" ht="26.25">
      <c r="A13" s="28"/>
      <c r="B13" s="28"/>
      <c r="C13" s="28"/>
      <c r="D13" s="31"/>
      <c r="E13" s="34"/>
      <c r="F13" s="34"/>
      <c r="G13" s="25"/>
      <c r="H13" s="20" t="s">
        <v>22</v>
      </c>
      <c r="I13" s="23">
        <v>0</v>
      </c>
    </row>
    <row r="14" spans="1:9">
      <c r="A14" s="29"/>
      <c r="B14" s="29"/>
      <c r="C14" s="29"/>
      <c r="D14" s="32"/>
      <c r="E14" s="35"/>
      <c r="F14" s="35"/>
      <c r="G14" s="26"/>
      <c r="H14" s="19" t="s">
        <v>23</v>
      </c>
      <c r="I14" s="23">
        <v>2250000</v>
      </c>
    </row>
    <row r="15" spans="1:9">
      <c r="A15" s="27">
        <v>2</v>
      </c>
      <c r="B15" s="27">
        <v>750</v>
      </c>
      <c r="C15" s="27">
        <v>75095</v>
      </c>
      <c r="D15" s="30" t="s">
        <v>47</v>
      </c>
      <c r="E15" s="33" t="s">
        <v>19</v>
      </c>
      <c r="F15" s="33">
        <v>2019</v>
      </c>
      <c r="G15" s="24">
        <f>I15</f>
        <v>950000</v>
      </c>
      <c r="H15" s="18" t="s">
        <v>20</v>
      </c>
      <c r="I15" s="6">
        <f>SUM(I16:I18)</f>
        <v>950000</v>
      </c>
    </row>
    <row r="16" spans="1:9">
      <c r="A16" s="28"/>
      <c r="B16" s="28"/>
      <c r="C16" s="28"/>
      <c r="D16" s="31"/>
      <c r="E16" s="34"/>
      <c r="F16" s="34"/>
      <c r="G16" s="25"/>
      <c r="H16" s="19" t="s">
        <v>21</v>
      </c>
      <c r="I16" s="7">
        <v>142500</v>
      </c>
    </row>
    <row r="17" spans="1:9" ht="26.25">
      <c r="A17" s="28"/>
      <c r="B17" s="28"/>
      <c r="C17" s="28"/>
      <c r="D17" s="31"/>
      <c r="E17" s="34"/>
      <c r="F17" s="34"/>
      <c r="G17" s="25"/>
      <c r="H17" s="20" t="s">
        <v>22</v>
      </c>
      <c r="I17" s="23">
        <v>807500</v>
      </c>
    </row>
    <row r="18" spans="1:9">
      <c r="A18" s="29"/>
      <c r="B18" s="29"/>
      <c r="C18" s="29"/>
      <c r="D18" s="32"/>
      <c r="E18" s="35"/>
      <c r="F18" s="35"/>
      <c r="G18" s="26"/>
      <c r="H18" s="19" t="s">
        <v>23</v>
      </c>
      <c r="I18" s="23">
        <v>0</v>
      </c>
    </row>
    <row r="19" spans="1:9">
      <c r="A19" s="27">
        <v>3</v>
      </c>
      <c r="B19" s="27">
        <v>750</v>
      </c>
      <c r="C19" s="27">
        <v>75095</v>
      </c>
      <c r="D19" s="30" t="s">
        <v>48</v>
      </c>
      <c r="E19" s="33" t="s">
        <v>19</v>
      </c>
      <c r="F19" s="33">
        <v>2019</v>
      </c>
      <c r="G19" s="24">
        <f>I19</f>
        <v>993335</v>
      </c>
      <c r="H19" s="18" t="s">
        <v>20</v>
      </c>
      <c r="I19" s="3">
        <f>I20+I21</f>
        <v>993335</v>
      </c>
    </row>
    <row r="20" spans="1:9">
      <c r="A20" s="28"/>
      <c r="B20" s="28"/>
      <c r="C20" s="28"/>
      <c r="D20" s="31"/>
      <c r="E20" s="34"/>
      <c r="F20" s="34"/>
      <c r="G20" s="25"/>
      <c r="H20" s="19" t="s">
        <v>21</v>
      </c>
      <c r="I20" s="4">
        <v>307666</v>
      </c>
    </row>
    <row r="21" spans="1:9" ht="26.25">
      <c r="A21" s="28"/>
      <c r="B21" s="28"/>
      <c r="C21" s="28"/>
      <c r="D21" s="31"/>
      <c r="E21" s="34"/>
      <c r="F21" s="34"/>
      <c r="G21" s="25"/>
      <c r="H21" s="20" t="s">
        <v>22</v>
      </c>
      <c r="I21" s="4">
        <v>685669</v>
      </c>
    </row>
    <row r="22" spans="1:9">
      <c r="A22" s="29"/>
      <c r="B22" s="29"/>
      <c r="C22" s="29"/>
      <c r="D22" s="32"/>
      <c r="E22" s="35"/>
      <c r="F22" s="35"/>
      <c r="G22" s="26"/>
      <c r="H22" s="19" t="s">
        <v>23</v>
      </c>
      <c r="I22" s="5">
        <v>0</v>
      </c>
    </row>
    <row r="23" spans="1:9">
      <c r="A23" s="27">
        <v>4</v>
      </c>
      <c r="B23" s="27">
        <v>750</v>
      </c>
      <c r="C23" s="27">
        <v>75095</v>
      </c>
      <c r="D23" s="30" t="s">
        <v>49</v>
      </c>
      <c r="E23" s="33" t="s">
        <v>19</v>
      </c>
      <c r="F23" s="33">
        <v>2019</v>
      </c>
      <c r="G23" s="24">
        <f>I23</f>
        <v>750000</v>
      </c>
      <c r="H23" s="18" t="s">
        <v>20</v>
      </c>
      <c r="I23" s="3">
        <f>I24+I25</f>
        <v>750000</v>
      </c>
    </row>
    <row r="24" spans="1:9">
      <c r="A24" s="28"/>
      <c r="B24" s="28"/>
      <c r="C24" s="28"/>
      <c r="D24" s="31"/>
      <c r="E24" s="34"/>
      <c r="F24" s="34"/>
      <c r="G24" s="25"/>
      <c r="H24" s="19" t="s">
        <v>21</v>
      </c>
      <c r="I24" s="4">
        <v>112500</v>
      </c>
    </row>
    <row r="25" spans="1:9" ht="26.25">
      <c r="A25" s="28"/>
      <c r="B25" s="28"/>
      <c r="C25" s="28"/>
      <c r="D25" s="31"/>
      <c r="E25" s="34"/>
      <c r="F25" s="34"/>
      <c r="G25" s="25"/>
      <c r="H25" s="20" t="s">
        <v>22</v>
      </c>
      <c r="I25" s="4">
        <v>637500</v>
      </c>
    </row>
    <row r="26" spans="1:9" ht="27.75" customHeight="1">
      <c r="A26" s="29"/>
      <c r="B26" s="29"/>
      <c r="C26" s="29"/>
      <c r="D26" s="32"/>
      <c r="E26" s="35"/>
      <c r="F26" s="35"/>
      <c r="G26" s="26"/>
      <c r="H26" s="19" t="s">
        <v>23</v>
      </c>
      <c r="I26" s="5">
        <v>0</v>
      </c>
    </row>
    <row r="27" spans="1:9">
      <c r="A27" s="41" t="s">
        <v>24</v>
      </c>
      <c r="B27" s="42"/>
      <c r="C27" s="42"/>
      <c r="D27" s="42"/>
      <c r="E27" s="43"/>
      <c r="F27" s="50">
        <v>2019</v>
      </c>
      <c r="G27" s="56">
        <f>SUM(G11:G26)</f>
        <v>7193335</v>
      </c>
      <c r="H27" s="18" t="s">
        <v>20</v>
      </c>
      <c r="I27" s="6">
        <f>I19+I23+I15+I11</f>
        <v>7193335</v>
      </c>
    </row>
    <row r="28" spans="1:9">
      <c r="A28" s="44"/>
      <c r="B28" s="45"/>
      <c r="C28" s="45"/>
      <c r="D28" s="45"/>
      <c r="E28" s="46"/>
      <c r="F28" s="51"/>
      <c r="G28" s="57"/>
      <c r="H28" s="21" t="s">
        <v>21</v>
      </c>
      <c r="I28" s="8">
        <f>I20+I24+I16+I12</f>
        <v>2812666</v>
      </c>
    </row>
    <row r="29" spans="1:9" ht="27">
      <c r="A29" s="44"/>
      <c r="B29" s="45"/>
      <c r="C29" s="45"/>
      <c r="D29" s="45"/>
      <c r="E29" s="46"/>
      <c r="F29" s="51"/>
      <c r="G29" s="57"/>
      <c r="H29" s="22" t="s">
        <v>22</v>
      </c>
      <c r="I29" s="8">
        <f>I21+I25+I17+I13</f>
        <v>2130669</v>
      </c>
    </row>
    <row r="30" spans="1:9">
      <c r="A30" s="47"/>
      <c r="B30" s="48"/>
      <c r="C30" s="48"/>
      <c r="D30" s="48"/>
      <c r="E30" s="49"/>
      <c r="F30" s="52"/>
      <c r="G30" s="58"/>
      <c r="H30" s="21" t="s">
        <v>23</v>
      </c>
      <c r="I30" s="8">
        <f>I26+I22+I18+I14</f>
        <v>2250000</v>
      </c>
    </row>
  </sheetData>
  <mergeCells count="34">
    <mergeCell ref="A27:E30"/>
    <mergeCell ref="F27:F30"/>
    <mergeCell ref="G27:G30"/>
    <mergeCell ref="G19:G22"/>
    <mergeCell ref="A23:A26"/>
    <mergeCell ref="B23:B26"/>
    <mergeCell ref="C23:C26"/>
    <mergeCell ref="D23:D26"/>
    <mergeCell ref="E23:E26"/>
    <mergeCell ref="F23:F26"/>
    <mergeCell ref="G23:G26"/>
    <mergeCell ref="A19:A22"/>
    <mergeCell ref="B19:B22"/>
    <mergeCell ref="C19:C22"/>
    <mergeCell ref="D19:D22"/>
    <mergeCell ref="E19:E22"/>
    <mergeCell ref="F11:F14"/>
    <mergeCell ref="G11:G14"/>
    <mergeCell ref="F19:F22"/>
    <mergeCell ref="D11:D14"/>
    <mergeCell ref="E11:E14"/>
    <mergeCell ref="G1:I1"/>
    <mergeCell ref="A3:I3"/>
    <mergeCell ref="I5:I9"/>
    <mergeCell ref="A15:A18"/>
    <mergeCell ref="B15:B18"/>
    <mergeCell ref="C15:C18"/>
    <mergeCell ref="D15:D18"/>
    <mergeCell ref="E15:E18"/>
    <mergeCell ref="F15:F18"/>
    <mergeCell ref="G15:G18"/>
    <mergeCell ref="A11:A14"/>
    <mergeCell ref="B11:B14"/>
    <mergeCell ref="C11:C14"/>
  </mergeCells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INWESTYCJE 2016</vt:lpstr>
      <vt:lpstr>INWESTYCJE 2017</vt:lpstr>
      <vt:lpstr>INWESTYCJE 2018</vt:lpstr>
      <vt:lpstr>INWESTYCJE 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AniaB</dc:creator>
  <cp:lastModifiedBy>AniaB</cp:lastModifiedBy>
  <cp:lastPrinted>2015-11-05T11:45:02Z</cp:lastPrinted>
  <dcterms:created xsi:type="dcterms:W3CDTF">2014-05-21T08:43:04Z</dcterms:created>
  <dcterms:modified xsi:type="dcterms:W3CDTF">2015-11-12T13:21:35Z</dcterms:modified>
</cp:coreProperties>
</file>