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445"/>
  </bookViews>
  <sheets>
    <sheet name="INWESTYCJE 2015" sheetId="5" r:id="rId1"/>
    <sheet name="INWESTYCJE 2016" sheetId="2" r:id="rId2"/>
    <sheet name="INWESTYCJE 2017" sheetId="3" r:id="rId3"/>
    <sheet name="INWESTYCJE 2018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/>
  <c r="I33"/>
  <c r="I32"/>
  <c r="G31"/>
  <c r="I25"/>
  <c r="I24"/>
  <c r="I23"/>
  <c r="I27" i="3"/>
  <c r="I28"/>
  <c r="I29"/>
  <c r="G27"/>
  <c r="I11"/>
  <c r="G11" s="1"/>
  <c r="G11" i="2"/>
  <c r="I11"/>
  <c r="I79" i="5"/>
  <c r="I78"/>
  <c r="I77"/>
  <c r="I72"/>
  <c r="G72"/>
  <c r="I68"/>
  <c r="G68" s="1"/>
  <c r="I64"/>
  <c r="G64"/>
  <c r="I60"/>
  <c r="I56"/>
  <c r="G56"/>
  <c r="I52"/>
  <c r="G52"/>
  <c r="I40"/>
  <c r="G40"/>
  <c r="I36"/>
  <c r="G36"/>
  <c r="I32"/>
  <c r="G32"/>
  <c r="I28"/>
  <c r="G28"/>
  <c r="I24"/>
  <c r="G24"/>
  <c r="I20"/>
  <c r="G20"/>
  <c r="I16"/>
  <c r="G16"/>
  <c r="I12"/>
  <c r="G12"/>
  <c r="G76" l="1"/>
  <c r="I76"/>
  <c r="G23" i="4"/>
  <c r="I25"/>
  <c r="I24"/>
  <c r="I23"/>
  <c r="I12"/>
  <c r="I11" s="1"/>
  <c r="I25" i="3"/>
  <c r="I24"/>
  <c r="I20"/>
  <c r="I21"/>
  <c r="I16"/>
  <c r="I15"/>
  <c r="I20" i="2"/>
  <c r="I21"/>
  <c r="I16"/>
  <c r="I17"/>
  <c r="I15"/>
  <c r="I34" l="1"/>
  <c r="I30" i="3" l="1"/>
  <c r="I26" i="4" l="1"/>
  <c r="I19"/>
  <c r="G19"/>
  <c r="I15"/>
  <c r="G15" s="1"/>
  <c r="I23" i="3"/>
  <c r="I19"/>
  <c r="I27" i="2"/>
  <c r="I19"/>
</calcChain>
</file>

<file path=xl/sharedStrings.xml><?xml version="1.0" encoding="utf-8"?>
<sst xmlns="http://schemas.openxmlformats.org/spreadsheetml/2006/main" count="283" uniqueCount="56">
  <si>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</si>
  <si>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</si>
  <si>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</si>
  <si>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</si>
  <si>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</si>
  <si>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</si>
  <si>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</si>
  <si>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</si>
  <si>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</si>
  <si>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</si>
  <si>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</si>
  <si>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</si>
  <si>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</si>
  <si>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</si>
  <si>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</si>
  <si>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</si>
  <si>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</si>
  <si>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</si>
  <si>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</si>
  <si>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</si>
  <si>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</si>
  <si>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</si>
  <si>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</si>
  <si>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</si>
  <si>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</si>
  <si>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</si>
  <si>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</si>
  <si>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</si>
  <si>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</si>
  <si>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</si>
  <si>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</si>
  <si>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</si>
  <si>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</si>
  <si>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Remont oraz wyposażenie DPS w Krzecku - Program PL07 Poprawa i lepsze dostosowanie ochrony zdrowia do trendów demograficzno-epidemiologicznych-Regionalny Program Operacyjny</t>
  </si>
  <si>
    <t>Remont oraz wyposażenie DPS w Modrzewcu- Program PL07 Poprawa i lepsze dostosowanie ochrony zdrowia do trendów demograficzno-epidemiologicznych-Regionalny Program Operacyjny</t>
  </si>
  <si>
    <t>Adaptacja budynku podległego do Starostwa Powiatowego w Świdwinie na PowiatoweCentrum Kultury - Regionalny Program Operacyjny</t>
  </si>
  <si>
    <t xml:space="preserve">Zadania inwestycyjne i zakupy inwestycyjne do realizacji w 2015 r. </t>
  </si>
  <si>
    <t xml:space="preserve">Plan </t>
  </si>
  <si>
    <t>na</t>
  </si>
  <si>
    <t>Przebudowa obiektu mostowego o Nr 06030063 przez rzekę Mogilicę na drodze powiatowej Nr 1059Z Sławoborze - Rąbino - Tychówko w km 19 + 950 wraz z dojazdami</t>
  </si>
  <si>
    <t>Powiatowy Zarząd Dróg w Świdwinie</t>
  </si>
  <si>
    <t>Zakupy inwestycyjne</t>
  </si>
  <si>
    <t>Okno na świat - przeciwdziałanie wykluczeniu cyfrowemu na terenie Powiatu swidwińskiego - 8.3Program Operacyjny Innowacyjna Gospodarka</t>
  </si>
  <si>
    <t>Budowa sieci NGN - infrastruktury hot-spot oraz PIAP na obszarze Powiatu Świdwińskiego RPO</t>
  </si>
  <si>
    <t>Budowa instalacji ogniw fotowoltaicznych na budynkach należących do Powiatu Świdwińskiego-RPO</t>
  </si>
  <si>
    <t>Dotacja na wydatki majątkowe</t>
  </si>
  <si>
    <t>Komenda Powiatowa Policji</t>
  </si>
  <si>
    <t>Rozbudowa Zespołu Placówek Specjalnych w Sławoborzu - część dydaktyczna</t>
  </si>
  <si>
    <t>Zespół Placówek Specjalnych w Sławoborzu</t>
  </si>
  <si>
    <t>Wykup tomografu</t>
  </si>
  <si>
    <t>Termomodernizacja Sali gimnastycznej wraz ze zmianą oświetlenia oraz źródła ciepła przy ul. Kościuszki 2(pod warunkiem uzyskania dofinansowania) - Fundusze Szwajcarskie</t>
  </si>
  <si>
    <t>Wymiana grzejników w DPS Krzecko(pod warunkiem uzyskania dofinansowania)-Fundusze Szwajcarskie</t>
  </si>
  <si>
    <t>Budowa hali sportowej przy ZSR CKP im. Stefana Żeromskiego w Świdwinie-Wojewódzki Program Rozwoju Bazy Sportowej</t>
  </si>
  <si>
    <t>Tabela nr 1</t>
  </si>
  <si>
    <t>2015 r.</t>
  </si>
  <si>
    <t>Wymiana instalacji solarnej oraz grzejników w Zespole Placówek Oświatowych w Połczynie Zdroju (pod warunkiem uzyskania dofinansowania)-Fundusze Szwajcarskie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</si>
</sst>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0" fontId="6" fillId="0" borderId="0" xfId="0" applyFont="1"/>
    <xf numFmtId="164" fontId="3" fillId="0" borderId="1" xfId="1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1" xfId="1" applyFont="1" applyBorder="1"/>
    <xf numFmtId="164" fontId="10" fillId="0" borderId="7" xfId="2" applyNumberFormat="1" applyFont="1" applyBorder="1"/>
    <xf numFmtId="0" fontId="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0" fillId="0" borderId="0" xfId="0" applyFont="1"/>
    <xf numFmtId="0" fontId="3" fillId="2" borderId="1" xfId="1" applyFont="1" applyFill="1" applyBorder="1"/>
    <xf numFmtId="0" fontId="4" fillId="2" borderId="5" xfId="1" applyFont="1" applyFill="1" applyBorder="1"/>
    <xf numFmtId="0" fontId="4" fillId="0" borderId="2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"/>
  <sheetViews>
    <sheetView tabSelected="1" topLeftCell="A11" workbookViewId="0">
      <selection activeCell="I88" sqref="I88"/>
    </sheetView>
  </sheetViews>
  <sheetFormatPr defaultRowHeight="15"/>
  <cols>
    <col min="1" max="1" width="5.42578125" customWidth="1"/>
    <col min="2" max="2" width="5.140625" customWidth="1"/>
    <col min="3" max="3" width="8.140625" customWidth="1"/>
    <col min="4" max="4" width="22" customWidth="1"/>
    <col min="5" max="5" width="16.85546875" customWidth="1"/>
    <col min="7" max="7" width="10.42578125" customWidth="1"/>
    <col min="8" max="8" width="11" customWidth="1"/>
    <col min="9" max="9" width="11.42578125" customWidth="1"/>
  </cols>
  <sheetData>
    <row r="1" spans="1:9">
      <c r="H1" s="12" t="s">
        <v>53</v>
      </c>
    </row>
    <row r="3" spans="1:9" ht="15.75">
      <c r="A3" s="25"/>
      <c r="B3" s="25"/>
      <c r="C3" s="25"/>
      <c r="D3" s="26" t="s">
        <v>36</v>
      </c>
      <c r="E3" s="27"/>
      <c r="F3" s="27"/>
      <c r="G3" s="27"/>
      <c r="H3" s="25"/>
      <c r="I3" s="25"/>
    </row>
    <row r="4" spans="1:9" ht="15.75">
      <c r="A4" s="25"/>
      <c r="B4" s="25"/>
      <c r="C4" s="25"/>
      <c r="D4" s="26"/>
      <c r="E4" s="27"/>
      <c r="F4" s="27"/>
      <c r="G4" s="27"/>
      <c r="H4" s="25"/>
      <c r="I4" s="25"/>
    </row>
    <row r="5" spans="1:9">
      <c r="A5" s="25"/>
      <c r="B5" s="25"/>
      <c r="C5" s="25"/>
      <c r="D5" s="27"/>
      <c r="E5" s="27"/>
      <c r="F5" s="27"/>
      <c r="G5" s="27"/>
      <c r="H5" s="25"/>
      <c r="I5" s="25"/>
    </row>
    <row r="6" spans="1:9">
      <c r="A6" s="9"/>
      <c r="B6" s="9"/>
      <c r="C6" s="9"/>
      <c r="D6" s="9"/>
      <c r="E6" s="9" t="s">
        <v>1</v>
      </c>
      <c r="F6" s="9"/>
      <c r="G6" s="9"/>
      <c r="H6" s="15"/>
      <c r="I6" s="28"/>
    </row>
    <row r="7" spans="1:9">
      <c r="A7" s="10"/>
      <c r="B7" s="10"/>
      <c r="C7" s="10"/>
      <c r="D7" s="10" t="s">
        <v>2</v>
      </c>
      <c r="E7" s="10" t="s">
        <v>3</v>
      </c>
      <c r="F7" s="10" t="s">
        <v>4</v>
      </c>
      <c r="G7" s="10" t="s">
        <v>5</v>
      </c>
      <c r="H7" s="16" t="s">
        <v>6</v>
      </c>
      <c r="I7" s="10" t="s">
        <v>37</v>
      </c>
    </row>
    <row r="8" spans="1:9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6" t="s">
        <v>14</v>
      </c>
      <c r="I8" s="10" t="s">
        <v>38</v>
      </c>
    </row>
    <row r="9" spans="1:9">
      <c r="A9" s="10"/>
      <c r="B9" s="10"/>
      <c r="C9" s="10"/>
      <c r="D9" s="10"/>
      <c r="E9" s="10" t="s">
        <v>15</v>
      </c>
      <c r="F9" s="10"/>
      <c r="G9" s="10" t="s">
        <v>16</v>
      </c>
      <c r="H9" s="16"/>
      <c r="I9" s="10" t="s">
        <v>54</v>
      </c>
    </row>
    <row r="10" spans="1:9">
      <c r="A10" s="11"/>
      <c r="B10" s="11"/>
      <c r="C10" s="11"/>
      <c r="D10" s="11"/>
      <c r="E10" s="11" t="s">
        <v>17</v>
      </c>
      <c r="F10" s="11"/>
      <c r="G10" s="11" t="s">
        <v>18</v>
      </c>
      <c r="H10" s="17"/>
      <c r="I10" s="11"/>
    </row>
    <row r="11" spans="1:9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1">
        <v>9</v>
      </c>
    </row>
    <row r="12" spans="1:9">
      <c r="A12" s="55">
        <v>1</v>
      </c>
      <c r="B12" s="55">
        <v>600</v>
      </c>
      <c r="C12" s="55">
        <v>60014</v>
      </c>
      <c r="D12" s="58" t="s">
        <v>39</v>
      </c>
      <c r="E12" s="61" t="s">
        <v>40</v>
      </c>
      <c r="F12" s="61">
        <v>2015</v>
      </c>
      <c r="G12" s="52">
        <f>I12</f>
        <v>2780000</v>
      </c>
      <c r="H12" s="18" t="s">
        <v>20</v>
      </c>
      <c r="I12" s="6">
        <f>I13+I14+I15</f>
        <v>2780000</v>
      </c>
    </row>
    <row r="13" spans="1:9">
      <c r="A13" s="56"/>
      <c r="B13" s="56"/>
      <c r="C13" s="56"/>
      <c r="D13" s="59"/>
      <c r="E13" s="62"/>
      <c r="F13" s="62"/>
      <c r="G13" s="53"/>
      <c r="H13" s="19" t="s">
        <v>21</v>
      </c>
      <c r="I13" s="29">
        <v>1390000</v>
      </c>
    </row>
    <row r="14" spans="1:9" ht="26.25">
      <c r="A14" s="56"/>
      <c r="B14" s="56"/>
      <c r="C14" s="56"/>
      <c r="D14" s="59"/>
      <c r="E14" s="62"/>
      <c r="F14" s="62"/>
      <c r="G14" s="53"/>
      <c r="H14" s="20" t="s">
        <v>22</v>
      </c>
      <c r="I14" s="14"/>
    </row>
    <row r="15" spans="1:9">
      <c r="A15" s="57"/>
      <c r="B15" s="57"/>
      <c r="C15" s="57"/>
      <c r="D15" s="60"/>
      <c r="E15" s="63"/>
      <c r="F15" s="63"/>
      <c r="G15" s="54"/>
      <c r="H15" s="19" t="s">
        <v>23</v>
      </c>
      <c r="I15" s="14">
        <v>1390000</v>
      </c>
    </row>
    <row r="16" spans="1:9">
      <c r="A16" s="55">
        <v>2</v>
      </c>
      <c r="B16" s="55">
        <v>600</v>
      </c>
      <c r="C16" s="55">
        <v>60014</v>
      </c>
      <c r="D16" s="58" t="s">
        <v>41</v>
      </c>
      <c r="E16" s="61" t="s">
        <v>40</v>
      </c>
      <c r="F16" s="61">
        <v>2015</v>
      </c>
      <c r="G16" s="52">
        <f>I16</f>
        <v>134000</v>
      </c>
      <c r="H16" s="18" t="s">
        <v>20</v>
      </c>
      <c r="I16" s="6">
        <f>I17+I18+I19</f>
        <v>134000</v>
      </c>
    </row>
    <row r="17" spans="1:9">
      <c r="A17" s="56"/>
      <c r="B17" s="56"/>
      <c r="C17" s="56"/>
      <c r="D17" s="59"/>
      <c r="E17" s="62"/>
      <c r="F17" s="62"/>
      <c r="G17" s="53"/>
      <c r="H17" s="19" t="s">
        <v>21</v>
      </c>
      <c r="I17" s="29">
        <v>134000</v>
      </c>
    </row>
    <row r="18" spans="1:9" ht="26.25" customHeight="1">
      <c r="A18" s="56"/>
      <c r="B18" s="56"/>
      <c r="C18" s="56"/>
      <c r="D18" s="59"/>
      <c r="E18" s="62"/>
      <c r="F18" s="62"/>
      <c r="G18" s="53"/>
      <c r="H18" s="20" t="s">
        <v>22</v>
      </c>
      <c r="I18" s="14">
        <v>0</v>
      </c>
    </row>
    <row r="19" spans="1:9">
      <c r="A19" s="57"/>
      <c r="B19" s="57"/>
      <c r="C19" s="57"/>
      <c r="D19" s="60"/>
      <c r="E19" s="63"/>
      <c r="F19" s="63"/>
      <c r="G19" s="54"/>
      <c r="H19" s="19" t="s">
        <v>23</v>
      </c>
      <c r="I19" s="14"/>
    </row>
    <row r="20" spans="1:9">
      <c r="A20" s="55">
        <v>3</v>
      </c>
      <c r="B20" s="55">
        <v>710</v>
      </c>
      <c r="C20" s="55">
        <v>71014</v>
      </c>
      <c r="D20" s="58" t="s">
        <v>41</v>
      </c>
      <c r="E20" s="61" t="s">
        <v>19</v>
      </c>
      <c r="F20" s="61">
        <v>2015</v>
      </c>
      <c r="G20" s="52">
        <f>I20</f>
        <v>10000</v>
      </c>
      <c r="H20" s="18" t="s">
        <v>20</v>
      </c>
      <c r="I20" s="6">
        <f>I21+I22+I23</f>
        <v>10000</v>
      </c>
    </row>
    <row r="21" spans="1:9">
      <c r="A21" s="56"/>
      <c r="B21" s="56"/>
      <c r="C21" s="56"/>
      <c r="D21" s="59"/>
      <c r="E21" s="62"/>
      <c r="F21" s="62"/>
      <c r="G21" s="53"/>
      <c r="H21" s="19" t="s">
        <v>21</v>
      </c>
      <c r="I21" s="29">
        <v>10000</v>
      </c>
    </row>
    <row r="22" spans="1:9" ht="24" customHeight="1">
      <c r="A22" s="56"/>
      <c r="B22" s="56"/>
      <c r="C22" s="56"/>
      <c r="D22" s="59"/>
      <c r="E22" s="62"/>
      <c r="F22" s="62"/>
      <c r="G22" s="53"/>
      <c r="H22" s="20" t="s">
        <v>22</v>
      </c>
      <c r="I22" s="14">
        <v>0</v>
      </c>
    </row>
    <row r="23" spans="1:9">
      <c r="A23" s="57"/>
      <c r="B23" s="57"/>
      <c r="C23" s="57"/>
      <c r="D23" s="60"/>
      <c r="E23" s="63"/>
      <c r="F23" s="63"/>
      <c r="G23" s="54"/>
      <c r="H23" s="19" t="s">
        <v>23</v>
      </c>
      <c r="I23" s="14">
        <v>0</v>
      </c>
    </row>
    <row r="24" spans="1:9">
      <c r="A24" s="55"/>
      <c r="B24" s="55">
        <v>750</v>
      </c>
      <c r="C24" s="55">
        <v>75095</v>
      </c>
      <c r="D24" s="58" t="s">
        <v>42</v>
      </c>
      <c r="E24" s="61" t="s">
        <v>19</v>
      </c>
      <c r="F24" s="61">
        <v>2015</v>
      </c>
      <c r="G24" s="52">
        <f>I24</f>
        <v>146615</v>
      </c>
      <c r="H24" s="18" t="s">
        <v>20</v>
      </c>
      <c r="I24" s="6">
        <f>I25+I26+I27</f>
        <v>146615</v>
      </c>
    </row>
    <row r="25" spans="1:9">
      <c r="A25" s="56"/>
      <c r="B25" s="56"/>
      <c r="C25" s="56"/>
      <c r="D25" s="59"/>
      <c r="E25" s="62"/>
      <c r="F25" s="62"/>
      <c r="G25" s="53"/>
      <c r="H25" s="19" t="s">
        <v>21</v>
      </c>
      <c r="I25" s="29">
        <v>0</v>
      </c>
    </row>
    <row r="26" spans="1:9" ht="25.5" customHeight="1">
      <c r="A26" s="56"/>
      <c r="B26" s="56"/>
      <c r="C26" s="56"/>
      <c r="D26" s="59"/>
      <c r="E26" s="62"/>
      <c r="F26" s="62"/>
      <c r="G26" s="53"/>
      <c r="H26" s="20" t="s">
        <v>22</v>
      </c>
      <c r="I26" s="14">
        <v>146615</v>
      </c>
    </row>
    <row r="27" spans="1:9">
      <c r="A27" s="57"/>
      <c r="B27" s="57"/>
      <c r="C27" s="57"/>
      <c r="D27" s="60"/>
      <c r="E27" s="63"/>
      <c r="F27" s="63"/>
      <c r="G27" s="54"/>
      <c r="H27" s="19" t="s">
        <v>23</v>
      </c>
      <c r="I27" s="14">
        <v>0</v>
      </c>
    </row>
    <row r="28" spans="1:9">
      <c r="A28" s="55"/>
      <c r="B28" s="55">
        <v>750</v>
      </c>
      <c r="C28" s="55">
        <v>75095</v>
      </c>
      <c r="D28" s="58" t="s">
        <v>43</v>
      </c>
      <c r="E28" s="61" t="s">
        <v>19</v>
      </c>
      <c r="F28" s="61">
        <v>2015</v>
      </c>
      <c r="G28" s="52">
        <f>I28</f>
        <v>350000</v>
      </c>
      <c r="H28" s="18" t="s">
        <v>20</v>
      </c>
      <c r="I28" s="6">
        <f>I29+I30+I31</f>
        <v>350000</v>
      </c>
    </row>
    <row r="29" spans="1:9">
      <c r="A29" s="56"/>
      <c r="B29" s="56"/>
      <c r="C29" s="56"/>
      <c r="D29" s="59"/>
      <c r="E29" s="62"/>
      <c r="F29" s="62"/>
      <c r="G29" s="53"/>
      <c r="H29" s="19" t="s">
        <v>21</v>
      </c>
      <c r="I29" s="29">
        <v>87500</v>
      </c>
    </row>
    <row r="30" spans="1:9" ht="24" customHeight="1">
      <c r="A30" s="56"/>
      <c r="B30" s="56"/>
      <c r="C30" s="56"/>
      <c r="D30" s="59"/>
      <c r="E30" s="62"/>
      <c r="F30" s="62"/>
      <c r="G30" s="53"/>
      <c r="H30" s="20" t="s">
        <v>22</v>
      </c>
      <c r="I30" s="14">
        <v>262500</v>
      </c>
    </row>
    <row r="31" spans="1:9">
      <c r="A31" s="57"/>
      <c r="B31" s="57"/>
      <c r="C31" s="57"/>
      <c r="D31" s="60"/>
      <c r="E31" s="63"/>
      <c r="F31" s="63"/>
      <c r="G31" s="54"/>
      <c r="H31" s="19" t="s">
        <v>23</v>
      </c>
      <c r="I31" s="14">
        <v>0</v>
      </c>
    </row>
    <row r="32" spans="1:9">
      <c r="A32" s="55"/>
      <c r="B32" s="55">
        <v>750</v>
      </c>
      <c r="C32" s="55">
        <v>75095</v>
      </c>
      <c r="D32" s="58" t="s">
        <v>44</v>
      </c>
      <c r="E32" s="61" t="s">
        <v>19</v>
      </c>
      <c r="F32" s="61">
        <v>2015</v>
      </c>
      <c r="G32" s="52">
        <f>I32</f>
        <v>1602596</v>
      </c>
      <c r="H32" s="18" t="s">
        <v>20</v>
      </c>
      <c r="I32" s="6">
        <f>I33+I34+I35</f>
        <v>1602596</v>
      </c>
    </row>
    <row r="33" spans="1:9">
      <c r="A33" s="56"/>
      <c r="B33" s="56"/>
      <c r="C33" s="56"/>
      <c r="D33" s="59"/>
      <c r="E33" s="62"/>
      <c r="F33" s="62"/>
      <c r="G33" s="53"/>
      <c r="H33" s="19" t="s">
        <v>21</v>
      </c>
      <c r="I33" s="29">
        <v>346700</v>
      </c>
    </row>
    <row r="34" spans="1:9" ht="25.5" customHeight="1">
      <c r="A34" s="56"/>
      <c r="B34" s="56"/>
      <c r="C34" s="56"/>
      <c r="D34" s="59"/>
      <c r="E34" s="62"/>
      <c r="F34" s="62"/>
      <c r="G34" s="53"/>
      <c r="H34" s="20" t="s">
        <v>22</v>
      </c>
      <c r="I34" s="14">
        <v>1046580</v>
      </c>
    </row>
    <row r="35" spans="1:9">
      <c r="A35" s="57"/>
      <c r="B35" s="57"/>
      <c r="C35" s="57"/>
      <c r="D35" s="60"/>
      <c r="E35" s="63"/>
      <c r="F35" s="63"/>
      <c r="G35" s="54"/>
      <c r="H35" s="19" t="s">
        <v>23</v>
      </c>
      <c r="I35" s="14">
        <v>209316</v>
      </c>
    </row>
    <row r="36" spans="1:9">
      <c r="A36" s="55"/>
      <c r="B36" s="55">
        <v>754</v>
      </c>
      <c r="C36" s="55">
        <v>75405</v>
      </c>
      <c r="D36" s="58" t="s">
        <v>45</v>
      </c>
      <c r="E36" s="61" t="s">
        <v>46</v>
      </c>
      <c r="F36" s="61">
        <v>2015</v>
      </c>
      <c r="G36" s="52">
        <f>I36</f>
        <v>70000</v>
      </c>
      <c r="H36" s="18" t="s">
        <v>20</v>
      </c>
      <c r="I36" s="6">
        <f>I37+I38+I39</f>
        <v>70000</v>
      </c>
    </row>
    <row r="37" spans="1:9">
      <c r="A37" s="56"/>
      <c r="B37" s="56"/>
      <c r="C37" s="56"/>
      <c r="D37" s="59"/>
      <c r="E37" s="62"/>
      <c r="F37" s="62"/>
      <c r="G37" s="53"/>
      <c r="H37" s="19" t="s">
        <v>21</v>
      </c>
      <c r="I37" s="29">
        <v>70000</v>
      </c>
    </row>
    <row r="38" spans="1:9" ht="25.5" customHeight="1">
      <c r="A38" s="56"/>
      <c r="B38" s="56"/>
      <c r="C38" s="56"/>
      <c r="D38" s="59"/>
      <c r="E38" s="62"/>
      <c r="F38" s="62"/>
      <c r="G38" s="53"/>
      <c r="H38" s="20" t="s">
        <v>22</v>
      </c>
      <c r="I38" s="14">
        <v>0</v>
      </c>
    </row>
    <row r="39" spans="1:9">
      <c r="A39" s="56"/>
      <c r="B39" s="56"/>
      <c r="C39" s="56"/>
      <c r="D39" s="59"/>
      <c r="E39" s="62"/>
      <c r="F39" s="62"/>
      <c r="G39" s="53"/>
      <c r="H39" s="37" t="s">
        <v>23</v>
      </c>
      <c r="I39" s="24">
        <v>0</v>
      </c>
    </row>
    <row r="40" spans="1:9">
      <c r="A40" s="55"/>
      <c r="B40" s="55">
        <v>801</v>
      </c>
      <c r="C40" s="55">
        <v>80102</v>
      </c>
      <c r="D40" s="58" t="s">
        <v>47</v>
      </c>
      <c r="E40" s="61" t="s">
        <v>48</v>
      </c>
      <c r="F40" s="61">
        <v>2015</v>
      </c>
      <c r="G40" s="52">
        <f>I40</f>
        <v>50000</v>
      </c>
      <c r="H40" s="18" t="s">
        <v>20</v>
      </c>
      <c r="I40" s="6">
        <f>I41+I42+I43</f>
        <v>50000</v>
      </c>
    </row>
    <row r="41" spans="1:9">
      <c r="A41" s="56"/>
      <c r="B41" s="56"/>
      <c r="C41" s="56"/>
      <c r="D41" s="59"/>
      <c r="E41" s="62"/>
      <c r="F41" s="62"/>
      <c r="G41" s="53"/>
      <c r="H41" s="19" t="s">
        <v>21</v>
      </c>
      <c r="I41" s="29">
        <v>50000</v>
      </c>
    </row>
    <row r="42" spans="1:9" ht="24" customHeight="1">
      <c r="A42" s="56"/>
      <c r="B42" s="56"/>
      <c r="C42" s="56"/>
      <c r="D42" s="59"/>
      <c r="E42" s="62"/>
      <c r="F42" s="62"/>
      <c r="G42" s="53"/>
      <c r="H42" s="20" t="s">
        <v>22</v>
      </c>
      <c r="I42" s="14">
        <v>0</v>
      </c>
    </row>
    <row r="43" spans="1:9">
      <c r="A43" s="57"/>
      <c r="B43" s="57"/>
      <c r="C43" s="57"/>
      <c r="D43" s="60"/>
      <c r="E43" s="63"/>
      <c r="F43" s="63"/>
      <c r="G43" s="54"/>
      <c r="H43" s="19" t="s">
        <v>23</v>
      </c>
      <c r="I43" s="14">
        <v>0</v>
      </c>
    </row>
    <row r="44" spans="1:9">
      <c r="A44" s="30"/>
      <c r="B44" s="30"/>
      <c r="C44" s="30"/>
      <c r="D44" s="31"/>
      <c r="E44" s="32"/>
      <c r="F44" s="32"/>
      <c r="G44" s="33"/>
      <c r="H44" s="34"/>
      <c r="I44" s="33"/>
    </row>
    <row r="45" spans="1:9">
      <c r="A45" s="30"/>
      <c r="B45" s="30"/>
      <c r="C45" s="30"/>
      <c r="D45" s="31"/>
      <c r="E45" s="32"/>
      <c r="F45" s="32"/>
      <c r="G45" s="33"/>
      <c r="H45" s="34"/>
      <c r="I45" s="33"/>
    </row>
    <row r="46" spans="1:9">
      <c r="A46" s="9"/>
      <c r="B46" s="9"/>
      <c r="C46" s="9"/>
      <c r="D46" s="9"/>
      <c r="E46" s="9" t="s">
        <v>1</v>
      </c>
      <c r="F46" s="9"/>
      <c r="G46" s="9"/>
      <c r="H46" s="15"/>
      <c r="I46" s="28"/>
    </row>
    <row r="47" spans="1:9">
      <c r="A47" s="10"/>
      <c r="B47" s="10"/>
      <c r="C47" s="10"/>
      <c r="D47" s="10" t="s">
        <v>2</v>
      </c>
      <c r="E47" s="10" t="s">
        <v>3</v>
      </c>
      <c r="F47" s="10" t="s">
        <v>4</v>
      </c>
      <c r="G47" s="10" t="s">
        <v>5</v>
      </c>
      <c r="H47" s="16" t="s">
        <v>6</v>
      </c>
      <c r="I47" s="10" t="s">
        <v>37</v>
      </c>
    </row>
    <row r="48" spans="1:9">
      <c r="A48" s="10" t="s">
        <v>7</v>
      </c>
      <c r="B48" s="10" t="s">
        <v>8</v>
      </c>
      <c r="C48" s="10" t="s">
        <v>9</v>
      </c>
      <c r="D48" s="10" t="s">
        <v>10</v>
      </c>
      <c r="E48" s="10" t="s">
        <v>11</v>
      </c>
      <c r="F48" s="10" t="s">
        <v>12</v>
      </c>
      <c r="G48" s="10" t="s">
        <v>13</v>
      </c>
      <c r="H48" s="16" t="s">
        <v>14</v>
      </c>
      <c r="I48" s="10" t="s">
        <v>38</v>
      </c>
    </row>
    <row r="49" spans="1:9">
      <c r="A49" s="10"/>
      <c r="B49" s="10"/>
      <c r="C49" s="10"/>
      <c r="D49" s="10"/>
      <c r="E49" s="10" t="s">
        <v>15</v>
      </c>
      <c r="F49" s="10"/>
      <c r="G49" s="10" t="s">
        <v>16</v>
      </c>
      <c r="H49" s="16"/>
      <c r="I49" s="10" t="s">
        <v>54</v>
      </c>
    </row>
    <row r="50" spans="1:9">
      <c r="A50" s="11"/>
      <c r="B50" s="11"/>
      <c r="C50" s="11"/>
      <c r="D50" s="11"/>
      <c r="E50" s="11" t="s">
        <v>17</v>
      </c>
      <c r="F50" s="11"/>
      <c r="G50" s="11" t="s">
        <v>18</v>
      </c>
      <c r="H50" s="17"/>
      <c r="I50" s="11"/>
    </row>
    <row r="51" spans="1:9">
      <c r="A51" s="1">
        <v>1</v>
      </c>
      <c r="B51" s="1">
        <v>2</v>
      </c>
      <c r="C51" s="1">
        <v>3</v>
      </c>
      <c r="D51" s="1">
        <v>4</v>
      </c>
      <c r="E51" s="1">
        <v>5</v>
      </c>
      <c r="F51" s="1">
        <v>6</v>
      </c>
      <c r="G51" s="1">
        <v>7</v>
      </c>
      <c r="H51" s="1">
        <v>8</v>
      </c>
      <c r="I51" s="11">
        <v>9</v>
      </c>
    </row>
    <row r="52" spans="1:9">
      <c r="A52" s="56"/>
      <c r="B52" s="56">
        <v>851</v>
      </c>
      <c r="C52" s="56">
        <v>85111</v>
      </c>
      <c r="D52" s="59" t="s">
        <v>49</v>
      </c>
      <c r="E52" s="62" t="s">
        <v>19</v>
      </c>
      <c r="F52" s="62">
        <v>2015</v>
      </c>
      <c r="G52" s="53">
        <f>I52</f>
        <v>261000</v>
      </c>
      <c r="H52" s="38" t="s">
        <v>20</v>
      </c>
      <c r="I52" s="35">
        <f>I53+I54+I55</f>
        <v>261000</v>
      </c>
    </row>
    <row r="53" spans="1:9">
      <c r="A53" s="56"/>
      <c r="B53" s="56"/>
      <c r="C53" s="56"/>
      <c r="D53" s="59"/>
      <c r="E53" s="62"/>
      <c r="F53" s="62"/>
      <c r="G53" s="53"/>
      <c r="H53" s="19" t="s">
        <v>21</v>
      </c>
      <c r="I53" s="29">
        <v>261000</v>
      </c>
    </row>
    <row r="54" spans="1:9" ht="27.75" customHeight="1">
      <c r="A54" s="56"/>
      <c r="B54" s="56"/>
      <c r="C54" s="56"/>
      <c r="D54" s="59"/>
      <c r="E54" s="62"/>
      <c r="F54" s="62"/>
      <c r="G54" s="53"/>
      <c r="H54" s="20" t="s">
        <v>22</v>
      </c>
      <c r="I54" s="14">
        <v>0</v>
      </c>
    </row>
    <row r="55" spans="1:9">
      <c r="A55" s="57"/>
      <c r="B55" s="57"/>
      <c r="C55" s="57"/>
      <c r="D55" s="60"/>
      <c r="E55" s="63"/>
      <c r="F55" s="63"/>
      <c r="G55" s="54"/>
      <c r="H55" s="19" t="s">
        <v>23</v>
      </c>
      <c r="I55" s="14">
        <v>0</v>
      </c>
    </row>
    <row r="56" spans="1:9">
      <c r="A56" s="55"/>
      <c r="B56" s="55">
        <v>854</v>
      </c>
      <c r="C56" s="55">
        <v>85403</v>
      </c>
      <c r="D56" s="58" t="s">
        <v>47</v>
      </c>
      <c r="E56" s="61" t="s">
        <v>48</v>
      </c>
      <c r="F56" s="61">
        <v>2015</v>
      </c>
      <c r="G56" s="52">
        <f>I56</f>
        <v>50000</v>
      </c>
      <c r="H56" s="18" t="s">
        <v>20</v>
      </c>
      <c r="I56" s="6">
        <f>I57+I58+I59</f>
        <v>50000</v>
      </c>
    </row>
    <row r="57" spans="1:9">
      <c r="A57" s="56"/>
      <c r="B57" s="56"/>
      <c r="C57" s="56"/>
      <c r="D57" s="59"/>
      <c r="E57" s="62"/>
      <c r="F57" s="62"/>
      <c r="G57" s="53"/>
      <c r="H57" s="19" t="s">
        <v>21</v>
      </c>
      <c r="I57" s="29">
        <v>50000</v>
      </c>
    </row>
    <row r="58" spans="1:9" ht="28.5" customHeight="1">
      <c r="A58" s="56"/>
      <c r="B58" s="56"/>
      <c r="C58" s="56"/>
      <c r="D58" s="59"/>
      <c r="E58" s="62"/>
      <c r="F58" s="62"/>
      <c r="G58" s="53"/>
      <c r="H58" s="20" t="s">
        <v>22</v>
      </c>
      <c r="I58" s="14">
        <v>0</v>
      </c>
    </row>
    <row r="59" spans="1:9">
      <c r="A59" s="57"/>
      <c r="B59" s="57"/>
      <c r="C59" s="57"/>
      <c r="D59" s="60"/>
      <c r="E59" s="63"/>
      <c r="F59" s="63"/>
      <c r="G59" s="54"/>
      <c r="H59" s="19" t="s">
        <v>23</v>
      </c>
      <c r="I59" s="14">
        <v>0</v>
      </c>
    </row>
    <row r="60" spans="1:9">
      <c r="A60" s="65"/>
      <c r="B60" s="65">
        <v>900</v>
      </c>
      <c r="C60" s="65">
        <v>90095</v>
      </c>
      <c r="D60" s="66" t="s">
        <v>50</v>
      </c>
      <c r="E60" s="67" t="s">
        <v>19</v>
      </c>
      <c r="F60" s="67">
        <v>2015</v>
      </c>
      <c r="G60" s="64">
        <v>321137</v>
      </c>
      <c r="H60" s="18" t="s">
        <v>20</v>
      </c>
      <c r="I60" s="6">
        <f>I61+I62+I63</f>
        <v>321137</v>
      </c>
    </row>
    <row r="61" spans="1:9">
      <c r="A61" s="65"/>
      <c r="B61" s="65"/>
      <c r="C61" s="65"/>
      <c r="D61" s="66"/>
      <c r="E61" s="67"/>
      <c r="F61" s="67"/>
      <c r="G61" s="64"/>
      <c r="H61" s="19" t="s">
        <v>21</v>
      </c>
      <c r="I61" s="29">
        <v>187631</v>
      </c>
    </row>
    <row r="62" spans="1:9" ht="27" customHeight="1">
      <c r="A62" s="65"/>
      <c r="B62" s="65"/>
      <c r="C62" s="65"/>
      <c r="D62" s="66"/>
      <c r="E62" s="67"/>
      <c r="F62" s="67"/>
      <c r="G62" s="64"/>
      <c r="H62" s="20" t="s">
        <v>22</v>
      </c>
      <c r="I62" s="14">
        <v>133506</v>
      </c>
    </row>
    <row r="63" spans="1:9">
      <c r="A63" s="65"/>
      <c r="B63" s="65"/>
      <c r="C63" s="65"/>
      <c r="D63" s="66"/>
      <c r="E63" s="67"/>
      <c r="F63" s="67"/>
      <c r="G63" s="64"/>
      <c r="H63" s="19" t="s">
        <v>23</v>
      </c>
      <c r="I63" s="14">
        <v>0</v>
      </c>
    </row>
    <row r="64" spans="1:9">
      <c r="A64" s="55"/>
      <c r="B64" s="55">
        <v>900</v>
      </c>
      <c r="C64" s="55">
        <v>90095</v>
      </c>
      <c r="D64" s="58" t="s">
        <v>55</v>
      </c>
      <c r="E64" s="61" t="s">
        <v>19</v>
      </c>
      <c r="F64" s="61">
        <v>2015</v>
      </c>
      <c r="G64" s="52">
        <f>I64</f>
        <v>200000</v>
      </c>
      <c r="H64" s="18" t="s">
        <v>20</v>
      </c>
      <c r="I64" s="6">
        <f>I65+I66+I67</f>
        <v>200000</v>
      </c>
    </row>
    <row r="65" spans="1:9">
      <c r="A65" s="56"/>
      <c r="B65" s="56"/>
      <c r="C65" s="56"/>
      <c r="D65" s="59"/>
      <c r="E65" s="62"/>
      <c r="F65" s="62"/>
      <c r="G65" s="53"/>
      <c r="H65" s="19" t="s">
        <v>21</v>
      </c>
      <c r="I65" s="29">
        <v>30000</v>
      </c>
    </row>
    <row r="66" spans="1:9" ht="29.25" customHeight="1">
      <c r="A66" s="56"/>
      <c r="B66" s="56"/>
      <c r="C66" s="56"/>
      <c r="D66" s="59"/>
      <c r="E66" s="62"/>
      <c r="F66" s="62"/>
      <c r="G66" s="53"/>
      <c r="H66" s="20" t="s">
        <v>22</v>
      </c>
      <c r="I66" s="14">
        <v>170000</v>
      </c>
    </row>
    <row r="67" spans="1:9" ht="23.25" customHeight="1">
      <c r="A67" s="57"/>
      <c r="B67" s="57"/>
      <c r="C67" s="57"/>
      <c r="D67" s="60"/>
      <c r="E67" s="63"/>
      <c r="F67" s="63"/>
      <c r="G67" s="54"/>
      <c r="H67" s="19" t="s">
        <v>23</v>
      </c>
      <c r="I67" s="14">
        <v>0</v>
      </c>
    </row>
    <row r="68" spans="1:9">
      <c r="A68" s="55"/>
      <c r="B68" s="55">
        <v>900</v>
      </c>
      <c r="C68" s="55">
        <v>90095</v>
      </c>
      <c r="D68" s="58" t="s">
        <v>51</v>
      </c>
      <c r="E68" s="61" t="s">
        <v>19</v>
      </c>
      <c r="F68" s="61">
        <v>2015</v>
      </c>
      <c r="G68" s="52">
        <f>I68</f>
        <v>100000</v>
      </c>
      <c r="H68" s="18" t="s">
        <v>20</v>
      </c>
      <c r="I68" s="6">
        <f>I69+I70+I71</f>
        <v>100000</v>
      </c>
    </row>
    <row r="69" spans="1:9">
      <c r="A69" s="56"/>
      <c r="B69" s="56"/>
      <c r="C69" s="56"/>
      <c r="D69" s="59"/>
      <c r="E69" s="62"/>
      <c r="F69" s="62"/>
      <c r="G69" s="53"/>
      <c r="H69" s="19" t="s">
        <v>21</v>
      </c>
      <c r="I69" s="29">
        <v>15000</v>
      </c>
    </row>
    <row r="70" spans="1:9" ht="28.5" customHeight="1">
      <c r="A70" s="56"/>
      <c r="B70" s="56"/>
      <c r="C70" s="56"/>
      <c r="D70" s="59"/>
      <c r="E70" s="62"/>
      <c r="F70" s="62"/>
      <c r="G70" s="53"/>
      <c r="H70" s="20" t="s">
        <v>22</v>
      </c>
      <c r="I70" s="14">
        <v>85000</v>
      </c>
    </row>
    <row r="71" spans="1:9">
      <c r="A71" s="57"/>
      <c r="B71" s="57"/>
      <c r="C71" s="57"/>
      <c r="D71" s="60"/>
      <c r="E71" s="63"/>
      <c r="F71" s="63"/>
      <c r="G71" s="54"/>
      <c r="H71" s="19" t="s">
        <v>23</v>
      </c>
      <c r="I71" s="14">
        <v>0</v>
      </c>
    </row>
    <row r="72" spans="1:9">
      <c r="A72" s="55"/>
      <c r="B72" s="55">
        <v>926</v>
      </c>
      <c r="C72" s="55">
        <v>92601</v>
      </c>
      <c r="D72" s="58" t="s">
        <v>52</v>
      </c>
      <c r="E72" s="61" t="s">
        <v>19</v>
      </c>
      <c r="F72" s="61">
        <v>2015</v>
      </c>
      <c r="G72" s="52">
        <f>I72</f>
        <v>3437000</v>
      </c>
      <c r="H72" s="18" t="s">
        <v>20</v>
      </c>
      <c r="I72" s="6">
        <f>I73+I74+I75</f>
        <v>3437000</v>
      </c>
    </row>
    <row r="73" spans="1:9">
      <c r="A73" s="56"/>
      <c r="B73" s="56"/>
      <c r="C73" s="56"/>
      <c r="D73" s="59"/>
      <c r="E73" s="62"/>
      <c r="F73" s="62"/>
      <c r="G73" s="53"/>
      <c r="H73" s="19" t="s">
        <v>21</v>
      </c>
      <c r="I73" s="29">
        <v>2437000</v>
      </c>
    </row>
    <row r="74" spans="1:9" ht="27" customHeight="1">
      <c r="A74" s="56"/>
      <c r="B74" s="56"/>
      <c r="C74" s="56"/>
      <c r="D74" s="59"/>
      <c r="E74" s="62"/>
      <c r="F74" s="62"/>
      <c r="G74" s="53"/>
      <c r="H74" s="20" t="s">
        <v>22</v>
      </c>
      <c r="I74" s="14">
        <v>0</v>
      </c>
    </row>
    <row r="75" spans="1:9">
      <c r="A75" s="57"/>
      <c r="B75" s="57"/>
      <c r="C75" s="57"/>
      <c r="D75" s="60"/>
      <c r="E75" s="63"/>
      <c r="F75" s="63"/>
      <c r="G75" s="54"/>
      <c r="H75" s="19" t="s">
        <v>23</v>
      </c>
      <c r="I75" s="14">
        <v>1000000</v>
      </c>
    </row>
    <row r="76" spans="1:9">
      <c r="A76" s="39" t="s">
        <v>24</v>
      </c>
      <c r="B76" s="40"/>
      <c r="C76" s="40"/>
      <c r="D76" s="40"/>
      <c r="E76" s="40"/>
      <c r="F76" s="41"/>
      <c r="G76" s="49">
        <f>G72+G68+G64+G60+G36+G32+G28+G24+G16+G12+G56+G52+G40+G20</f>
        <v>9512348</v>
      </c>
      <c r="H76" s="18" t="s">
        <v>20</v>
      </c>
      <c r="I76" s="6">
        <f>I72+I68+I64+I60+I36+I32+I28+I24+I16+I12+I56+I52+I40+I20</f>
        <v>9512348</v>
      </c>
    </row>
    <row r="77" spans="1:9">
      <c r="A77" s="42"/>
      <c r="B77" s="43"/>
      <c r="C77" s="43"/>
      <c r="D77" s="43"/>
      <c r="E77" s="44"/>
      <c r="F77" s="45"/>
      <c r="G77" s="50"/>
      <c r="H77" s="21" t="s">
        <v>21</v>
      </c>
      <c r="I77" s="8">
        <f>I73+I69+I65+I61+I37+I33+I29+I25+I17+I13+I57++I53+I41+I21</f>
        <v>5068831</v>
      </c>
    </row>
    <row r="78" spans="1:9" ht="27">
      <c r="A78" s="42"/>
      <c r="B78" s="43"/>
      <c r="C78" s="43"/>
      <c r="D78" s="43"/>
      <c r="E78" s="44"/>
      <c r="F78" s="45"/>
      <c r="G78" s="50"/>
      <c r="H78" s="22" t="s">
        <v>22</v>
      </c>
      <c r="I78" s="8">
        <f>I74+I70+I66+I62+I38+I34+I30+I26+I18+I14+I58++I54+I42+I22</f>
        <v>1844201</v>
      </c>
    </row>
    <row r="79" spans="1:9">
      <c r="A79" s="46"/>
      <c r="B79" s="47"/>
      <c r="C79" s="47"/>
      <c r="D79" s="47"/>
      <c r="E79" s="47"/>
      <c r="F79" s="48"/>
      <c r="G79" s="51"/>
      <c r="H79" s="21" t="s">
        <v>23</v>
      </c>
      <c r="I79" s="8">
        <f>I75+I71+I67+I63+I39+I35+I31+I27+I19+I15+I59++I55+I43+I23</f>
        <v>2599316</v>
      </c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>
      <c r="A121" s="36"/>
      <c r="B121" s="36"/>
      <c r="C121" s="36"/>
      <c r="D121" s="36"/>
      <c r="E121" s="36"/>
      <c r="F121" s="36"/>
      <c r="G121" s="36"/>
      <c r="H121" s="36"/>
      <c r="I121" s="36"/>
    </row>
    <row r="122" spans="1:9">
      <c r="A122" s="36"/>
      <c r="B122" s="36"/>
      <c r="C122" s="36"/>
      <c r="D122" s="36"/>
      <c r="E122" s="36"/>
      <c r="F122" s="36"/>
      <c r="G122" s="36"/>
      <c r="H122" s="36"/>
      <c r="I122" s="36"/>
    </row>
    <row r="123" spans="1:9">
      <c r="A123" s="36"/>
      <c r="B123" s="36"/>
      <c r="C123" s="36"/>
      <c r="D123" s="36"/>
      <c r="E123" s="36"/>
      <c r="F123" s="36"/>
      <c r="G123" s="36"/>
      <c r="H123" s="36"/>
      <c r="I123" s="36"/>
    </row>
    <row r="124" spans="1:9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9">
      <c r="A125" s="36"/>
      <c r="B125" s="36"/>
      <c r="C125" s="36"/>
      <c r="D125" s="36"/>
      <c r="E125" s="36"/>
      <c r="F125" s="36"/>
      <c r="G125" s="36"/>
      <c r="H125" s="36"/>
      <c r="I125" s="36"/>
    </row>
    <row r="126" spans="1:9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>
      <c r="A127" s="36"/>
      <c r="B127" s="36"/>
      <c r="C127" s="36"/>
      <c r="D127" s="36"/>
      <c r="E127" s="36"/>
      <c r="F127" s="36"/>
      <c r="G127" s="36"/>
      <c r="H127" s="36"/>
      <c r="I127" s="36"/>
    </row>
    <row r="128" spans="1:9">
      <c r="A128" s="36"/>
      <c r="B128" s="36"/>
      <c r="C128" s="36"/>
      <c r="D128" s="36"/>
      <c r="E128" s="36"/>
      <c r="F128" s="36"/>
      <c r="G128" s="36"/>
      <c r="H128" s="36"/>
      <c r="I128" s="36"/>
    </row>
    <row r="129" spans="1:9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9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9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>
      <c r="A132" s="36"/>
      <c r="B132" s="36"/>
      <c r="C132" s="36"/>
      <c r="D132" s="36"/>
      <c r="E132" s="36"/>
      <c r="F132" s="36"/>
      <c r="G132" s="36"/>
      <c r="H132" s="36"/>
      <c r="I132" s="36"/>
    </row>
  </sheetData>
  <mergeCells count="100">
    <mergeCell ref="G12:G15"/>
    <mergeCell ref="A16:A19"/>
    <mergeCell ref="B16:B19"/>
    <mergeCell ref="C16:C19"/>
    <mergeCell ref="D16:D19"/>
    <mergeCell ref="E16:E19"/>
    <mergeCell ref="F16:F19"/>
    <mergeCell ref="G16:G19"/>
    <mergeCell ref="A12:A15"/>
    <mergeCell ref="B12:B15"/>
    <mergeCell ref="C12:C15"/>
    <mergeCell ref="D12:D15"/>
    <mergeCell ref="E12:E15"/>
    <mergeCell ref="F12:F15"/>
    <mergeCell ref="G20:G23"/>
    <mergeCell ref="A24:A27"/>
    <mergeCell ref="B24:B27"/>
    <mergeCell ref="C24:C27"/>
    <mergeCell ref="D24:D27"/>
    <mergeCell ref="E24:E27"/>
    <mergeCell ref="F24:F27"/>
    <mergeCell ref="G24:G27"/>
    <mergeCell ref="A20:A23"/>
    <mergeCell ref="B20:B23"/>
    <mergeCell ref="C20:C23"/>
    <mergeCell ref="D20:D23"/>
    <mergeCell ref="E20:E23"/>
    <mergeCell ref="F20:F23"/>
    <mergeCell ref="G28:G31"/>
    <mergeCell ref="A32:A35"/>
    <mergeCell ref="B32:B35"/>
    <mergeCell ref="C32:C35"/>
    <mergeCell ref="D32:D35"/>
    <mergeCell ref="E32:E35"/>
    <mergeCell ref="F32:F35"/>
    <mergeCell ref="G32:G35"/>
    <mergeCell ref="A28:A31"/>
    <mergeCell ref="B28:B31"/>
    <mergeCell ref="C28:C31"/>
    <mergeCell ref="D28:D31"/>
    <mergeCell ref="E28:E31"/>
    <mergeCell ref="F28:F31"/>
    <mergeCell ref="G36:G39"/>
    <mergeCell ref="A40:A43"/>
    <mergeCell ref="B40:B43"/>
    <mergeCell ref="C40:C43"/>
    <mergeCell ref="D40:D43"/>
    <mergeCell ref="E40:E43"/>
    <mergeCell ref="F40:F43"/>
    <mergeCell ref="G40:G43"/>
    <mergeCell ref="A36:A39"/>
    <mergeCell ref="B36:B39"/>
    <mergeCell ref="C36:C39"/>
    <mergeCell ref="D36:D39"/>
    <mergeCell ref="E36:E39"/>
    <mergeCell ref="F36:F39"/>
    <mergeCell ref="G52:G55"/>
    <mergeCell ref="A56:A59"/>
    <mergeCell ref="B56:B59"/>
    <mergeCell ref="C56:C59"/>
    <mergeCell ref="D56:D59"/>
    <mergeCell ref="E56:E59"/>
    <mergeCell ref="F56:F59"/>
    <mergeCell ref="G56:G59"/>
    <mergeCell ref="A52:A55"/>
    <mergeCell ref="B52:B55"/>
    <mergeCell ref="C52:C55"/>
    <mergeCell ref="D52:D55"/>
    <mergeCell ref="E52:E55"/>
    <mergeCell ref="F52:F55"/>
    <mergeCell ref="G60:G63"/>
    <mergeCell ref="A64:A67"/>
    <mergeCell ref="B64:B67"/>
    <mergeCell ref="C64:C67"/>
    <mergeCell ref="D64:D67"/>
    <mergeCell ref="E64:E67"/>
    <mergeCell ref="F64:F67"/>
    <mergeCell ref="G64:G67"/>
    <mergeCell ref="A60:A63"/>
    <mergeCell ref="B60:B63"/>
    <mergeCell ref="C60:C63"/>
    <mergeCell ref="D60:D63"/>
    <mergeCell ref="E60:E63"/>
    <mergeCell ref="F60:F63"/>
    <mergeCell ref="A76:F79"/>
    <mergeCell ref="G76:G79"/>
    <mergeCell ref="G68:G71"/>
    <mergeCell ref="A72:A75"/>
    <mergeCell ref="B72:B75"/>
    <mergeCell ref="C72:C75"/>
    <mergeCell ref="D72:D75"/>
    <mergeCell ref="E72:E75"/>
    <mergeCell ref="F72:F75"/>
    <mergeCell ref="G72:G75"/>
    <mergeCell ref="A68:A71"/>
    <mergeCell ref="B68:B71"/>
    <mergeCell ref="C68:C71"/>
    <mergeCell ref="D68:D71"/>
    <mergeCell ref="E68:E71"/>
    <mergeCell ref="F68:F71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workbookViewId="0">
      <selection activeCell="I32" sqref="I32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7.42578125" style="12" customWidth="1"/>
    <col min="5" max="5" width="17.140625" style="12" customWidth="1"/>
    <col min="6" max="6" width="7.28515625" style="12" customWidth="1"/>
    <col min="7" max="7" width="8.7109375" style="12" customWidth="1"/>
    <col min="8" max="8" width="11.140625" style="12" customWidth="1"/>
    <col min="9" max="9" width="11.5703125" style="12" customWidth="1"/>
    <col min="10" max="15" width="9.140625" style="12"/>
  </cols>
  <sheetData>
    <row r="1" spans="1:9">
      <c r="F1" s="71" t="s">
        <v>0</v>
      </c>
      <c r="G1" s="71"/>
      <c r="H1" s="71"/>
      <c r="I1" s="71"/>
    </row>
    <row r="2" spans="1:9">
      <c r="F2" s="13"/>
      <c r="G2" s="13"/>
      <c r="H2" s="13"/>
    </row>
    <row r="3" spans="1:9">
      <c r="A3" s="72" t="s">
        <v>28</v>
      </c>
      <c r="B3" s="72"/>
      <c r="C3" s="72"/>
      <c r="D3" s="72"/>
      <c r="E3" s="72"/>
      <c r="F3" s="72"/>
      <c r="G3" s="72"/>
      <c r="H3" s="72"/>
      <c r="I3" s="72"/>
    </row>
    <row r="5" spans="1:9">
      <c r="A5" s="9"/>
      <c r="B5" s="9"/>
      <c r="C5" s="9"/>
      <c r="D5" s="9"/>
      <c r="E5" s="9" t="s">
        <v>1</v>
      </c>
      <c r="F5" s="9"/>
      <c r="G5" s="9"/>
      <c r="H5" s="15"/>
      <c r="I5" s="73" t="s">
        <v>30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74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74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74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75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10</v>
      </c>
    </row>
    <row r="11" spans="1:9" ht="15" customHeight="1">
      <c r="A11" s="55">
        <v>1</v>
      </c>
      <c r="B11" s="55">
        <v>750</v>
      </c>
      <c r="C11" s="55">
        <v>75095</v>
      </c>
      <c r="D11" s="68" t="s">
        <v>47</v>
      </c>
      <c r="E11" s="61" t="s">
        <v>19</v>
      </c>
      <c r="F11" s="61">
        <v>2016</v>
      </c>
      <c r="G11" s="52">
        <f>I11</f>
        <v>1000000</v>
      </c>
      <c r="H11" s="18" t="s">
        <v>20</v>
      </c>
      <c r="I11" s="6">
        <f>SUM(I12:I14)</f>
        <v>1000000</v>
      </c>
    </row>
    <row r="12" spans="1:9">
      <c r="A12" s="56"/>
      <c r="B12" s="56"/>
      <c r="C12" s="56"/>
      <c r="D12" s="69"/>
      <c r="E12" s="62"/>
      <c r="F12" s="62"/>
      <c r="G12" s="53"/>
      <c r="H12" s="19" t="s">
        <v>21</v>
      </c>
      <c r="I12" s="7">
        <v>500000</v>
      </c>
    </row>
    <row r="13" spans="1:9" ht="26.25">
      <c r="A13" s="56"/>
      <c r="B13" s="56"/>
      <c r="C13" s="56"/>
      <c r="D13" s="69"/>
      <c r="E13" s="62"/>
      <c r="F13" s="62"/>
      <c r="G13" s="53"/>
      <c r="H13" s="20" t="s">
        <v>22</v>
      </c>
      <c r="I13" s="14">
        <v>500000</v>
      </c>
    </row>
    <row r="14" spans="1:9" ht="32.25" customHeight="1">
      <c r="A14" s="57"/>
      <c r="B14" s="57"/>
      <c r="C14" s="57"/>
      <c r="D14" s="70"/>
      <c r="E14" s="63"/>
      <c r="F14" s="63"/>
      <c r="G14" s="54"/>
      <c r="H14" s="19" t="s">
        <v>23</v>
      </c>
      <c r="I14" s="14">
        <v>0</v>
      </c>
    </row>
    <row r="15" spans="1:9" ht="15" customHeight="1">
      <c r="A15" s="55">
        <v>2</v>
      </c>
      <c r="B15" s="55">
        <v>750</v>
      </c>
      <c r="C15" s="55">
        <v>75095</v>
      </c>
      <c r="D15" s="68" t="s">
        <v>35</v>
      </c>
      <c r="E15" s="61" t="s">
        <v>19</v>
      </c>
      <c r="F15" s="61">
        <v>2016</v>
      </c>
      <c r="G15" s="52">
        <v>906824</v>
      </c>
      <c r="H15" s="18" t="s">
        <v>20</v>
      </c>
      <c r="I15" s="6">
        <f>SUM(I16:I18)</f>
        <v>906824</v>
      </c>
    </row>
    <row r="16" spans="1:9">
      <c r="A16" s="56"/>
      <c r="B16" s="56"/>
      <c r="C16" s="56"/>
      <c r="D16" s="69"/>
      <c r="E16" s="62"/>
      <c r="F16" s="62"/>
      <c r="G16" s="53"/>
      <c r="H16" s="19" t="s">
        <v>21</v>
      </c>
      <c r="I16" s="7">
        <f>G15*50%</f>
        <v>453412</v>
      </c>
    </row>
    <row r="17" spans="1:9" ht="26.25">
      <c r="A17" s="56"/>
      <c r="B17" s="56"/>
      <c r="C17" s="56"/>
      <c r="D17" s="69"/>
      <c r="E17" s="62"/>
      <c r="F17" s="62"/>
      <c r="G17" s="53"/>
      <c r="H17" s="20" t="s">
        <v>22</v>
      </c>
      <c r="I17" s="14">
        <f>G15*50%</f>
        <v>453412</v>
      </c>
    </row>
    <row r="18" spans="1:9" ht="32.25" customHeight="1">
      <c r="A18" s="57"/>
      <c r="B18" s="57"/>
      <c r="C18" s="57"/>
      <c r="D18" s="70"/>
      <c r="E18" s="63"/>
      <c r="F18" s="63"/>
      <c r="G18" s="54"/>
      <c r="H18" s="19" t="s">
        <v>23</v>
      </c>
      <c r="I18" s="14">
        <v>0</v>
      </c>
    </row>
    <row r="19" spans="1:9" ht="15" customHeight="1">
      <c r="A19" s="55">
        <v>3</v>
      </c>
      <c r="B19" s="55">
        <v>750</v>
      </c>
      <c r="C19" s="55">
        <v>75095</v>
      </c>
      <c r="D19" s="68" t="s">
        <v>33</v>
      </c>
      <c r="E19" s="61" t="s">
        <v>19</v>
      </c>
      <c r="F19" s="61">
        <v>2016</v>
      </c>
      <c r="G19" s="52">
        <v>1167507</v>
      </c>
      <c r="H19" s="18" t="s">
        <v>20</v>
      </c>
      <c r="I19" s="6">
        <f>SUM(I20:I22)</f>
        <v>1167507</v>
      </c>
    </row>
    <row r="20" spans="1:9">
      <c r="A20" s="56"/>
      <c r="B20" s="56"/>
      <c r="C20" s="56"/>
      <c r="D20" s="69"/>
      <c r="E20" s="62"/>
      <c r="F20" s="62"/>
      <c r="G20" s="53"/>
      <c r="H20" s="19" t="s">
        <v>21</v>
      </c>
      <c r="I20" s="14">
        <f>G19*50%</f>
        <v>583753.5</v>
      </c>
    </row>
    <row r="21" spans="1:9" ht="26.25">
      <c r="A21" s="56"/>
      <c r="B21" s="56"/>
      <c r="C21" s="56"/>
      <c r="D21" s="69"/>
      <c r="E21" s="62"/>
      <c r="F21" s="62"/>
      <c r="G21" s="53"/>
      <c r="H21" s="20" t="s">
        <v>22</v>
      </c>
      <c r="I21" s="14">
        <f>G19*50%</f>
        <v>583753.5</v>
      </c>
    </row>
    <row r="22" spans="1:9" ht="32.25" customHeight="1">
      <c r="A22" s="57"/>
      <c r="B22" s="57"/>
      <c r="C22" s="57"/>
      <c r="D22" s="70"/>
      <c r="E22" s="63"/>
      <c r="F22" s="63"/>
      <c r="G22" s="54"/>
      <c r="H22" s="19" t="s">
        <v>23</v>
      </c>
      <c r="I22" s="14">
        <v>0</v>
      </c>
    </row>
    <row r="23" spans="1:9">
      <c r="A23" s="55">
        <v>4</v>
      </c>
      <c r="B23" s="55">
        <v>750</v>
      </c>
      <c r="C23" s="55">
        <v>75095</v>
      </c>
      <c r="D23" s="68" t="s">
        <v>34</v>
      </c>
      <c r="E23" s="61" t="s">
        <v>19</v>
      </c>
      <c r="F23" s="61">
        <v>2016</v>
      </c>
      <c r="G23" s="52">
        <v>832494</v>
      </c>
      <c r="H23" s="18" t="s">
        <v>20</v>
      </c>
      <c r="I23" s="6">
        <f>SUM(I24:I26)</f>
        <v>832494</v>
      </c>
    </row>
    <row r="24" spans="1:9">
      <c r="A24" s="56"/>
      <c r="B24" s="56"/>
      <c r="C24" s="56"/>
      <c r="D24" s="69"/>
      <c r="E24" s="62"/>
      <c r="F24" s="62"/>
      <c r="G24" s="53"/>
      <c r="H24" s="19" t="s">
        <v>21</v>
      </c>
      <c r="I24" s="7">
        <f>G23*50%</f>
        <v>416247</v>
      </c>
    </row>
    <row r="25" spans="1:9" ht="26.25">
      <c r="A25" s="56"/>
      <c r="B25" s="56"/>
      <c r="C25" s="56"/>
      <c r="D25" s="69"/>
      <c r="E25" s="62"/>
      <c r="F25" s="62"/>
      <c r="G25" s="53"/>
      <c r="H25" s="20" t="s">
        <v>22</v>
      </c>
      <c r="I25" s="14">
        <f>G23*50%</f>
        <v>416247</v>
      </c>
    </row>
    <row r="26" spans="1:9" ht="36" customHeight="1">
      <c r="A26" s="57"/>
      <c r="B26" s="57"/>
      <c r="C26" s="57"/>
      <c r="D26" s="70"/>
      <c r="E26" s="63"/>
      <c r="F26" s="63"/>
      <c r="G26" s="54"/>
      <c r="H26" s="19" t="s">
        <v>23</v>
      </c>
      <c r="I26" s="14">
        <v>0</v>
      </c>
    </row>
    <row r="27" spans="1:9">
      <c r="A27" s="55">
        <v>5</v>
      </c>
      <c r="B27" s="55">
        <v>851</v>
      </c>
      <c r="C27" s="55">
        <v>85111</v>
      </c>
      <c r="D27" s="68" t="s">
        <v>49</v>
      </c>
      <c r="E27" s="61" t="s">
        <v>19</v>
      </c>
      <c r="F27" s="61">
        <v>2016</v>
      </c>
      <c r="G27" s="52">
        <v>261000</v>
      </c>
      <c r="H27" s="18" t="s">
        <v>20</v>
      </c>
      <c r="I27" s="6">
        <f>SUM(I28:I30)</f>
        <v>261000</v>
      </c>
    </row>
    <row r="28" spans="1:9">
      <c r="A28" s="56"/>
      <c r="B28" s="56"/>
      <c r="C28" s="56"/>
      <c r="D28" s="69"/>
      <c r="E28" s="62"/>
      <c r="F28" s="62"/>
      <c r="G28" s="53"/>
      <c r="H28" s="19" t="s">
        <v>21</v>
      </c>
      <c r="I28" s="7">
        <v>261000</v>
      </c>
    </row>
    <row r="29" spans="1:9" ht="26.25">
      <c r="A29" s="56"/>
      <c r="B29" s="56"/>
      <c r="C29" s="56"/>
      <c r="D29" s="69"/>
      <c r="E29" s="62"/>
      <c r="F29" s="62"/>
      <c r="G29" s="53"/>
      <c r="H29" s="20" t="s">
        <v>22</v>
      </c>
      <c r="I29" s="14">
        <v>0</v>
      </c>
    </row>
    <row r="30" spans="1:9" ht="15" customHeight="1">
      <c r="A30" s="57"/>
      <c r="B30" s="57"/>
      <c r="C30" s="57"/>
      <c r="D30" s="70"/>
      <c r="E30" s="63"/>
      <c r="F30" s="63"/>
      <c r="G30" s="54"/>
      <c r="H30" s="19" t="s">
        <v>23</v>
      </c>
      <c r="I30" s="14">
        <v>0</v>
      </c>
    </row>
    <row r="31" spans="1:9" ht="15" customHeight="1">
      <c r="A31" s="39" t="s">
        <v>24</v>
      </c>
      <c r="B31" s="76"/>
      <c r="C31" s="76"/>
      <c r="D31" s="76"/>
      <c r="E31" s="77"/>
      <c r="F31" s="84">
        <v>2016</v>
      </c>
      <c r="G31" s="87">
        <f>SUM(G11:G30)</f>
        <v>4167825</v>
      </c>
      <c r="H31" s="18" t="s">
        <v>20</v>
      </c>
      <c r="I31" s="6">
        <f>I27+I19+I15+I11+I23</f>
        <v>4167825</v>
      </c>
    </row>
    <row r="32" spans="1:9">
      <c r="A32" s="78"/>
      <c r="B32" s="79"/>
      <c r="C32" s="79"/>
      <c r="D32" s="79"/>
      <c r="E32" s="80"/>
      <c r="F32" s="85"/>
      <c r="G32" s="85"/>
      <c r="H32" s="21" t="s">
        <v>21</v>
      </c>
      <c r="I32" s="8">
        <f>I28+I20+I16+I12+I24</f>
        <v>2214412.5</v>
      </c>
    </row>
    <row r="33" spans="1:9" ht="27">
      <c r="A33" s="78"/>
      <c r="B33" s="79"/>
      <c r="C33" s="79"/>
      <c r="D33" s="79"/>
      <c r="E33" s="80"/>
      <c r="F33" s="85"/>
      <c r="G33" s="85"/>
      <c r="H33" s="22" t="s">
        <v>22</v>
      </c>
      <c r="I33" s="8">
        <f>I29+I21+I17+I13+I25</f>
        <v>1953412.5</v>
      </c>
    </row>
    <row r="34" spans="1:9">
      <c r="A34" s="81"/>
      <c r="B34" s="82"/>
      <c r="C34" s="82"/>
      <c r="D34" s="82"/>
      <c r="E34" s="83"/>
      <c r="F34" s="86"/>
      <c r="G34" s="86"/>
      <c r="H34" s="21" t="s">
        <v>23</v>
      </c>
      <c r="I34" s="8">
        <f>I30+I22</f>
        <v>0</v>
      </c>
    </row>
    <row r="35" spans="1:9" ht="15" customHeight="1">
      <c r="A35" s="23"/>
      <c r="B35" s="23"/>
      <c r="C35" s="23"/>
      <c r="D35" s="23"/>
      <c r="E35" s="23"/>
      <c r="F35" s="23"/>
      <c r="G35" s="23"/>
      <c r="H35" s="23"/>
      <c r="I35" s="23"/>
    </row>
    <row r="36" spans="1:9">
      <c r="A36" s="23"/>
      <c r="B36" s="23"/>
      <c r="C36" s="23"/>
      <c r="D36" s="23"/>
      <c r="E36" s="23"/>
      <c r="F36" s="23"/>
      <c r="G36" s="23"/>
      <c r="H36" s="23"/>
      <c r="I36" s="23"/>
    </row>
    <row r="37" spans="1:9">
      <c r="A37" s="23"/>
      <c r="B37" s="23"/>
      <c r="C37" s="23"/>
      <c r="D37" s="23"/>
      <c r="E37" s="23"/>
      <c r="F37" s="23"/>
      <c r="G37" s="23"/>
      <c r="H37" s="23"/>
      <c r="I37" s="23"/>
    </row>
    <row r="38" spans="1:9">
      <c r="A38" s="23"/>
      <c r="B38" s="23"/>
      <c r="C38" s="23"/>
      <c r="D38" s="23"/>
      <c r="E38" s="23"/>
      <c r="F38" s="23"/>
      <c r="G38" s="23"/>
      <c r="H38" s="23"/>
      <c r="I38" s="23"/>
    </row>
    <row r="39" spans="1:9" ht="15" customHeight="1">
      <c r="A39" s="23"/>
      <c r="B39" s="23"/>
      <c r="C39" s="23"/>
      <c r="D39" s="23"/>
      <c r="E39" s="23"/>
      <c r="F39" s="23"/>
      <c r="G39" s="23"/>
      <c r="H39" s="23"/>
      <c r="I39" s="23"/>
    </row>
    <row r="43" spans="1:9" ht="15" customHeight="1"/>
    <row r="47" spans="1:9" ht="15" customHeight="1"/>
  </sheetData>
  <mergeCells count="41">
    <mergeCell ref="A31:E34"/>
    <mergeCell ref="F31:F34"/>
    <mergeCell ref="G31:G34"/>
    <mergeCell ref="A15:A18"/>
    <mergeCell ref="B15:B18"/>
    <mergeCell ref="C15:C18"/>
    <mergeCell ref="D15:D18"/>
    <mergeCell ref="E15:E18"/>
    <mergeCell ref="F15:F18"/>
    <mergeCell ref="G15:G18"/>
    <mergeCell ref="F1:I1"/>
    <mergeCell ref="A3:I3"/>
    <mergeCell ref="I5:I9"/>
    <mergeCell ref="G19:G22"/>
    <mergeCell ref="A27:A30"/>
    <mergeCell ref="B27:B30"/>
    <mergeCell ref="C27:C30"/>
    <mergeCell ref="D27:D30"/>
    <mergeCell ref="E27:E30"/>
    <mergeCell ref="F27:F30"/>
    <mergeCell ref="G27:G30"/>
    <mergeCell ref="A19:A22"/>
    <mergeCell ref="B19:B22"/>
    <mergeCell ref="C19:C22"/>
    <mergeCell ref="D19:D22"/>
    <mergeCell ref="E19:E22"/>
    <mergeCell ref="F11:F14"/>
    <mergeCell ref="G11:G14"/>
    <mergeCell ref="A23:A26"/>
    <mergeCell ref="B23:B26"/>
    <mergeCell ref="C23:C26"/>
    <mergeCell ref="D23:D26"/>
    <mergeCell ref="E23:E26"/>
    <mergeCell ref="F23:F26"/>
    <mergeCell ref="G23:G26"/>
    <mergeCell ref="A11:A14"/>
    <mergeCell ref="B11:B14"/>
    <mergeCell ref="C11:C14"/>
    <mergeCell ref="D11:D14"/>
    <mergeCell ref="E11:E14"/>
    <mergeCell ref="F19:F22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5" workbookViewId="0">
      <selection activeCell="G19" sqref="G19:G22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71" t="s">
        <v>25</v>
      </c>
      <c r="H1" s="71"/>
      <c r="I1" s="71"/>
    </row>
    <row r="3" spans="1:15">
      <c r="A3" s="72" t="s">
        <v>27</v>
      </c>
      <c r="B3" s="72"/>
      <c r="C3" s="72"/>
      <c r="D3" s="72"/>
      <c r="E3" s="72"/>
      <c r="F3" s="72"/>
      <c r="G3" s="72"/>
      <c r="H3" s="72"/>
      <c r="I3" s="72"/>
    </row>
    <row r="5" spans="1:15">
      <c r="A5" s="9"/>
      <c r="B5" s="9"/>
      <c r="C5" s="9"/>
      <c r="D5" s="9"/>
      <c r="E5" s="9" t="s">
        <v>1</v>
      </c>
      <c r="F5" s="9"/>
      <c r="G5" s="9"/>
      <c r="H5" s="15"/>
      <c r="I5" s="73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74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74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74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75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55">
        <v>1</v>
      </c>
      <c r="B11" s="55">
        <v>750</v>
      </c>
      <c r="C11" s="55">
        <v>75095</v>
      </c>
      <c r="D11" s="68" t="s">
        <v>47</v>
      </c>
      <c r="E11" s="61" t="s">
        <v>19</v>
      </c>
      <c r="F11" s="61">
        <v>2017</v>
      </c>
      <c r="G11" s="52">
        <f>I11</f>
        <v>1000000</v>
      </c>
      <c r="H11" s="18" t="s">
        <v>20</v>
      </c>
      <c r="I11" s="6">
        <f>SUM(I12:I14)</f>
        <v>1000000</v>
      </c>
      <c r="M11" s="12"/>
      <c r="N11" s="12"/>
      <c r="O11" s="12"/>
    </row>
    <row r="12" spans="1:15">
      <c r="A12" s="56"/>
      <c r="B12" s="56"/>
      <c r="C12" s="56"/>
      <c r="D12" s="69"/>
      <c r="E12" s="62"/>
      <c r="F12" s="62"/>
      <c r="G12" s="53"/>
      <c r="H12" s="19" t="s">
        <v>21</v>
      </c>
      <c r="I12" s="7">
        <v>500000</v>
      </c>
      <c r="M12" s="12"/>
      <c r="N12" s="12"/>
      <c r="O12" s="12"/>
    </row>
    <row r="13" spans="1:15" ht="26.25">
      <c r="A13" s="56"/>
      <c r="B13" s="56"/>
      <c r="C13" s="56"/>
      <c r="D13" s="69"/>
      <c r="E13" s="62"/>
      <c r="F13" s="62"/>
      <c r="G13" s="53"/>
      <c r="H13" s="20" t="s">
        <v>22</v>
      </c>
      <c r="I13" s="14">
        <v>500000</v>
      </c>
      <c r="M13" s="12"/>
      <c r="N13" s="12"/>
      <c r="O13" s="12"/>
    </row>
    <row r="14" spans="1:15" ht="32.25" customHeight="1">
      <c r="A14" s="57"/>
      <c r="B14" s="57"/>
      <c r="C14" s="57"/>
      <c r="D14" s="70"/>
      <c r="E14" s="63"/>
      <c r="F14" s="63"/>
      <c r="G14" s="54"/>
      <c r="H14" s="19" t="s">
        <v>23</v>
      </c>
      <c r="I14" s="14">
        <v>0</v>
      </c>
      <c r="M14" s="12"/>
      <c r="N14" s="12"/>
      <c r="O14" s="12"/>
    </row>
    <row r="15" spans="1:15">
      <c r="A15" s="55">
        <v>2</v>
      </c>
      <c r="B15" s="55">
        <v>750</v>
      </c>
      <c r="C15" s="55">
        <v>75095</v>
      </c>
      <c r="D15" s="68" t="s">
        <v>35</v>
      </c>
      <c r="E15" s="61" t="s">
        <v>19</v>
      </c>
      <c r="F15" s="61">
        <v>2017</v>
      </c>
      <c r="G15" s="52">
        <v>3516643</v>
      </c>
      <c r="H15" s="18" t="s">
        <v>20</v>
      </c>
      <c r="I15" s="6">
        <f>SUM(I16:I18)</f>
        <v>3516642.5</v>
      </c>
    </row>
    <row r="16" spans="1:15">
      <c r="A16" s="56"/>
      <c r="B16" s="56"/>
      <c r="C16" s="56"/>
      <c r="D16" s="69"/>
      <c r="E16" s="62"/>
      <c r="F16" s="62"/>
      <c r="G16" s="53"/>
      <c r="H16" s="19" t="s">
        <v>21</v>
      </c>
      <c r="I16" s="7">
        <f>G15*50%</f>
        <v>1758321.5</v>
      </c>
    </row>
    <row r="17" spans="1:9" ht="26.25">
      <c r="A17" s="56"/>
      <c r="B17" s="56"/>
      <c r="C17" s="56"/>
      <c r="D17" s="69"/>
      <c r="E17" s="62"/>
      <c r="F17" s="62"/>
      <c r="G17" s="53"/>
      <c r="H17" s="20" t="s">
        <v>22</v>
      </c>
      <c r="I17" s="14">
        <v>1758321</v>
      </c>
    </row>
    <row r="18" spans="1:9">
      <c r="A18" s="57"/>
      <c r="B18" s="57"/>
      <c r="C18" s="57"/>
      <c r="D18" s="70"/>
      <c r="E18" s="63"/>
      <c r="F18" s="63"/>
      <c r="G18" s="54"/>
      <c r="H18" s="19" t="s">
        <v>23</v>
      </c>
      <c r="I18" s="14">
        <v>0</v>
      </c>
    </row>
    <row r="19" spans="1:9">
      <c r="A19" s="55">
        <v>3</v>
      </c>
      <c r="B19" s="55">
        <v>750</v>
      </c>
      <c r="C19" s="55">
        <v>75095</v>
      </c>
      <c r="D19" s="68" t="s">
        <v>33</v>
      </c>
      <c r="E19" s="61" t="s">
        <v>19</v>
      </c>
      <c r="F19" s="61">
        <v>2017</v>
      </c>
      <c r="G19" s="52">
        <v>229726</v>
      </c>
      <c r="H19" s="18" t="s">
        <v>20</v>
      </c>
      <c r="I19" s="3">
        <f>I20+I21+I22</f>
        <v>229726</v>
      </c>
    </row>
    <row r="20" spans="1:9" ht="20.25" customHeight="1">
      <c r="A20" s="56"/>
      <c r="B20" s="56"/>
      <c r="C20" s="56"/>
      <c r="D20" s="69"/>
      <c r="E20" s="62"/>
      <c r="F20" s="62"/>
      <c r="G20" s="53"/>
      <c r="H20" s="19" t="s">
        <v>21</v>
      </c>
      <c r="I20" s="14">
        <f>G19*50%</f>
        <v>114863</v>
      </c>
    </row>
    <row r="21" spans="1:9" ht="30" customHeight="1">
      <c r="A21" s="56"/>
      <c r="B21" s="56"/>
      <c r="C21" s="56"/>
      <c r="D21" s="69"/>
      <c r="E21" s="62"/>
      <c r="F21" s="62"/>
      <c r="G21" s="53"/>
      <c r="H21" s="20" t="s">
        <v>22</v>
      </c>
      <c r="I21" s="14">
        <f>G19*50%</f>
        <v>114863</v>
      </c>
    </row>
    <row r="22" spans="1:9" ht="24" customHeight="1">
      <c r="A22" s="57"/>
      <c r="B22" s="57"/>
      <c r="C22" s="57"/>
      <c r="D22" s="70"/>
      <c r="E22" s="63"/>
      <c r="F22" s="63"/>
      <c r="G22" s="54"/>
      <c r="H22" s="19" t="s">
        <v>23</v>
      </c>
      <c r="I22" s="5"/>
    </row>
    <row r="23" spans="1:9">
      <c r="A23" s="55">
        <v>4</v>
      </c>
      <c r="B23" s="55">
        <v>750</v>
      </c>
      <c r="C23" s="55">
        <v>75095</v>
      </c>
      <c r="D23" s="68" t="s">
        <v>34</v>
      </c>
      <c r="E23" s="61" t="s">
        <v>19</v>
      </c>
      <c r="F23" s="61">
        <v>2017</v>
      </c>
      <c r="G23" s="52">
        <v>270275</v>
      </c>
      <c r="H23" s="18" t="s">
        <v>20</v>
      </c>
      <c r="I23" s="3">
        <f>I24+I25+I26</f>
        <v>270275</v>
      </c>
    </row>
    <row r="24" spans="1:9" ht="19.5" customHeight="1">
      <c r="A24" s="56"/>
      <c r="B24" s="56"/>
      <c r="C24" s="56"/>
      <c r="D24" s="69"/>
      <c r="E24" s="62"/>
      <c r="F24" s="62"/>
      <c r="G24" s="53"/>
      <c r="H24" s="19" t="s">
        <v>21</v>
      </c>
      <c r="I24" s="4">
        <f>G23*50%</f>
        <v>135137.5</v>
      </c>
    </row>
    <row r="25" spans="1:9" ht="30.75" customHeight="1">
      <c r="A25" s="56"/>
      <c r="B25" s="56"/>
      <c r="C25" s="56"/>
      <c r="D25" s="69"/>
      <c r="E25" s="62"/>
      <c r="F25" s="62"/>
      <c r="G25" s="53"/>
      <c r="H25" s="20" t="s">
        <v>22</v>
      </c>
      <c r="I25" s="4">
        <f>G23*50%</f>
        <v>135137.5</v>
      </c>
    </row>
    <row r="26" spans="1:9" ht="27.75" customHeight="1">
      <c r="A26" s="57"/>
      <c r="B26" s="57"/>
      <c r="C26" s="57"/>
      <c r="D26" s="70"/>
      <c r="E26" s="63"/>
      <c r="F26" s="63"/>
      <c r="G26" s="54"/>
      <c r="H26" s="19" t="s">
        <v>23</v>
      </c>
      <c r="I26" s="5"/>
    </row>
    <row r="27" spans="1:9">
      <c r="A27" s="39" t="s">
        <v>24</v>
      </c>
      <c r="B27" s="76"/>
      <c r="C27" s="76"/>
      <c r="D27" s="76"/>
      <c r="E27" s="77"/>
      <c r="F27" s="84">
        <v>2017</v>
      </c>
      <c r="G27" s="87">
        <f>G15+G19+G23+G11</f>
        <v>5016644</v>
      </c>
      <c r="H27" s="18" t="s">
        <v>20</v>
      </c>
      <c r="I27" s="6">
        <f>I19+I23+I15+I11</f>
        <v>5016643.5</v>
      </c>
    </row>
    <row r="28" spans="1:9">
      <c r="A28" s="78"/>
      <c r="B28" s="79"/>
      <c r="C28" s="79"/>
      <c r="D28" s="79"/>
      <c r="E28" s="80"/>
      <c r="F28" s="85"/>
      <c r="G28" s="85"/>
      <c r="H28" s="21" t="s">
        <v>21</v>
      </c>
      <c r="I28" s="8">
        <f>I20+I24+I16+I12</f>
        <v>2508322</v>
      </c>
    </row>
    <row r="29" spans="1:9" ht="27">
      <c r="A29" s="78"/>
      <c r="B29" s="79"/>
      <c r="C29" s="79"/>
      <c r="D29" s="79"/>
      <c r="E29" s="80"/>
      <c r="F29" s="85"/>
      <c r="G29" s="85"/>
      <c r="H29" s="22" t="s">
        <v>22</v>
      </c>
      <c r="I29" s="8">
        <f>I21+I25+I17+I13</f>
        <v>2508321.5</v>
      </c>
    </row>
    <row r="30" spans="1:9">
      <c r="A30" s="81"/>
      <c r="B30" s="82"/>
      <c r="C30" s="82"/>
      <c r="D30" s="82"/>
      <c r="E30" s="83"/>
      <c r="F30" s="86"/>
      <c r="G30" s="86"/>
      <c r="H30" s="21" t="s">
        <v>23</v>
      </c>
      <c r="I30" s="8">
        <f>I22+I26</f>
        <v>0</v>
      </c>
    </row>
  </sheetData>
  <mergeCells count="34">
    <mergeCell ref="G15:G18"/>
    <mergeCell ref="A27:E30"/>
    <mergeCell ref="F27:F30"/>
    <mergeCell ref="G27:G30"/>
    <mergeCell ref="G23:G26"/>
    <mergeCell ref="A23:A26"/>
    <mergeCell ref="B23:B26"/>
    <mergeCell ref="C23:C26"/>
    <mergeCell ref="D23:D26"/>
    <mergeCell ref="E23:E26"/>
    <mergeCell ref="F23:F26"/>
    <mergeCell ref="G1:I1"/>
    <mergeCell ref="A3:I3"/>
    <mergeCell ref="I5:I9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E15:E18"/>
    <mergeCell ref="F15:F18"/>
    <mergeCell ref="F11:F14"/>
    <mergeCell ref="G11:G14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H11" sqref="H11:H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71" t="s">
        <v>26</v>
      </c>
      <c r="H1" s="71"/>
      <c r="I1" s="71"/>
    </row>
    <row r="3" spans="1:12">
      <c r="A3" s="72" t="s">
        <v>29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5"/>
      <c r="I5" s="73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6" t="s">
        <v>6</v>
      </c>
      <c r="I6" s="88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6" t="s">
        <v>14</v>
      </c>
      <c r="I7" s="88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6"/>
      <c r="I8" s="88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7"/>
      <c r="I9" s="89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>
      <c r="A11" s="55">
        <v>1</v>
      </c>
      <c r="B11" s="55">
        <v>750</v>
      </c>
      <c r="C11" s="55">
        <v>75095</v>
      </c>
      <c r="D11" s="68" t="s">
        <v>35</v>
      </c>
      <c r="E11" s="61" t="s">
        <v>19</v>
      </c>
      <c r="F11" s="61">
        <v>2018</v>
      </c>
      <c r="G11" s="52">
        <v>2427087</v>
      </c>
      <c r="H11" s="18" t="s">
        <v>20</v>
      </c>
      <c r="I11" s="6">
        <f>SUM(I12:I14)</f>
        <v>2427086.5</v>
      </c>
      <c r="L11" s="12"/>
    </row>
    <row r="12" spans="1:12">
      <c r="A12" s="56"/>
      <c r="B12" s="56"/>
      <c r="C12" s="56"/>
      <c r="D12" s="69"/>
      <c r="E12" s="62"/>
      <c r="F12" s="62"/>
      <c r="G12" s="53"/>
      <c r="H12" s="19" t="s">
        <v>21</v>
      </c>
      <c r="I12" s="7">
        <f>G11*50%</f>
        <v>1213543.5</v>
      </c>
      <c r="L12" s="12"/>
    </row>
    <row r="13" spans="1:12" ht="26.25">
      <c r="A13" s="56"/>
      <c r="B13" s="56"/>
      <c r="C13" s="56"/>
      <c r="D13" s="69"/>
      <c r="E13" s="62"/>
      <c r="F13" s="62"/>
      <c r="G13" s="53"/>
      <c r="H13" s="20" t="s">
        <v>22</v>
      </c>
      <c r="I13" s="14">
        <v>1213543</v>
      </c>
      <c r="L13" s="12"/>
    </row>
    <row r="14" spans="1:12">
      <c r="A14" s="57"/>
      <c r="B14" s="57"/>
      <c r="C14" s="57"/>
      <c r="D14" s="70"/>
      <c r="E14" s="63"/>
      <c r="F14" s="63"/>
      <c r="G14" s="54"/>
      <c r="H14" s="19" t="s">
        <v>23</v>
      </c>
      <c r="I14" s="14">
        <v>0</v>
      </c>
      <c r="L14" s="12"/>
    </row>
    <row r="15" spans="1:12">
      <c r="A15" s="55">
        <v>2</v>
      </c>
      <c r="B15" s="55">
        <v>750</v>
      </c>
      <c r="C15" s="55">
        <v>75095</v>
      </c>
      <c r="D15" s="68" t="s">
        <v>33</v>
      </c>
      <c r="E15" s="61" t="s">
        <v>19</v>
      </c>
      <c r="F15" s="61">
        <v>2018</v>
      </c>
      <c r="G15" s="52">
        <f>I15</f>
        <v>100000</v>
      </c>
      <c r="H15" s="18" t="s">
        <v>20</v>
      </c>
      <c r="I15" s="3">
        <f>I16+I17</f>
        <v>100000</v>
      </c>
    </row>
    <row r="16" spans="1:12">
      <c r="A16" s="56"/>
      <c r="B16" s="56"/>
      <c r="C16" s="56"/>
      <c r="D16" s="69"/>
      <c r="E16" s="62"/>
      <c r="F16" s="62"/>
      <c r="G16" s="53"/>
      <c r="H16" s="19" t="s">
        <v>21</v>
      </c>
      <c r="I16" s="4">
        <v>50000</v>
      </c>
    </row>
    <row r="17" spans="1:9" ht="26.25">
      <c r="A17" s="56"/>
      <c r="B17" s="56"/>
      <c r="C17" s="56"/>
      <c r="D17" s="69"/>
      <c r="E17" s="62"/>
      <c r="F17" s="62"/>
      <c r="G17" s="53"/>
      <c r="H17" s="20" t="s">
        <v>22</v>
      </c>
      <c r="I17" s="4">
        <v>50000</v>
      </c>
    </row>
    <row r="18" spans="1:9" ht="39" customHeight="1">
      <c r="A18" s="57"/>
      <c r="B18" s="57"/>
      <c r="C18" s="57"/>
      <c r="D18" s="70"/>
      <c r="E18" s="63"/>
      <c r="F18" s="63"/>
      <c r="G18" s="54"/>
      <c r="H18" s="19" t="s">
        <v>23</v>
      </c>
      <c r="I18" s="5"/>
    </row>
    <row r="19" spans="1:9">
      <c r="A19" s="55">
        <v>3</v>
      </c>
      <c r="B19" s="55">
        <v>750</v>
      </c>
      <c r="C19" s="55">
        <v>75095</v>
      </c>
      <c r="D19" s="68" t="s">
        <v>34</v>
      </c>
      <c r="E19" s="61" t="s">
        <v>19</v>
      </c>
      <c r="F19" s="61">
        <v>2018</v>
      </c>
      <c r="G19" s="52">
        <f>I19</f>
        <v>100000</v>
      </c>
      <c r="H19" s="18" t="s">
        <v>20</v>
      </c>
      <c r="I19" s="3">
        <f>I20+I21</f>
        <v>100000</v>
      </c>
    </row>
    <row r="20" spans="1:9" ht="17.25" customHeight="1">
      <c r="A20" s="56"/>
      <c r="B20" s="56"/>
      <c r="C20" s="56"/>
      <c r="D20" s="69"/>
      <c r="E20" s="62"/>
      <c r="F20" s="62"/>
      <c r="G20" s="53"/>
      <c r="H20" s="19" t="s">
        <v>21</v>
      </c>
      <c r="I20" s="4">
        <v>50000</v>
      </c>
    </row>
    <row r="21" spans="1:9" ht="26.25">
      <c r="A21" s="56"/>
      <c r="B21" s="56"/>
      <c r="C21" s="56"/>
      <c r="D21" s="69"/>
      <c r="E21" s="62"/>
      <c r="F21" s="62"/>
      <c r="G21" s="53"/>
      <c r="H21" s="20" t="s">
        <v>22</v>
      </c>
      <c r="I21" s="4">
        <v>50000</v>
      </c>
    </row>
    <row r="22" spans="1:9" ht="33" customHeight="1">
      <c r="A22" s="57"/>
      <c r="B22" s="57"/>
      <c r="C22" s="57"/>
      <c r="D22" s="70"/>
      <c r="E22" s="63"/>
      <c r="F22" s="63"/>
      <c r="G22" s="54"/>
      <c r="H22" s="19" t="s">
        <v>23</v>
      </c>
      <c r="I22" s="5"/>
    </row>
    <row r="23" spans="1:9">
      <c r="A23" s="39" t="s">
        <v>24</v>
      </c>
      <c r="B23" s="76"/>
      <c r="C23" s="76"/>
      <c r="D23" s="76"/>
      <c r="E23" s="77"/>
      <c r="F23" s="84">
        <v>2018</v>
      </c>
      <c r="G23" s="87">
        <f>SUM(G11:G22)</f>
        <v>2627087</v>
      </c>
      <c r="H23" s="18" t="s">
        <v>20</v>
      </c>
      <c r="I23" s="6">
        <f>I15+I19+I11</f>
        <v>2627086.5</v>
      </c>
    </row>
    <row r="24" spans="1:9">
      <c r="A24" s="78"/>
      <c r="B24" s="79"/>
      <c r="C24" s="79"/>
      <c r="D24" s="79"/>
      <c r="E24" s="80"/>
      <c r="F24" s="85"/>
      <c r="G24" s="85"/>
      <c r="H24" s="21" t="s">
        <v>21</v>
      </c>
      <c r="I24" s="8">
        <f>I16+I20+I12</f>
        <v>1313543.5</v>
      </c>
    </row>
    <row r="25" spans="1:9" ht="27">
      <c r="A25" s="78"/>
      <c r="B25" s="79"/>
      <c r="C25" s="79"/>
      <c r="D25" s="79"/>
      <c r="E25" s="80"/>
      <c r="F25" s="85"/>
      <c r="G25" s="85"/>
      <c r="H25" s="22" t="s">
        <v>22</v>
      </c>
      <c r="I25" s="8">
        <f>I17+I21+I13</f>
        <v>1313543</v>
      </c>
    </row>
    <row r="26" spans="1:9">
      <c r="A26" s="81"/>
      <c r="B26" s="82"/>
      <c r="C26" s="82"/>
      <c r="D26" s="82"/>
      <c r="E26" s="83"/>
      <c r="F26" s="86"/>
      <c r="G26" s="86"/>
      <c r="H26" s="21" t="s">
        <v>23</v>
      </c>
      <c r="I26" s="8">
        <f>I18+I22</f>
        <v>0</v>
      </c>
    </row>
  </sheetData>
  <mergeCells count="27">
    <mergeCell ref="E11:E14"/>
    <mergeCell ref="G19:G22"/>
    <mergeCell ref="A23:E26"/>
    <mergeCell ref="F23:F26"/>
    <mergeCell ref="G23:G26"/>
    <mergeCell ref="A19:A22"/>
    <mergeCell ref="B19:B22"/>
    <mergeCell ref="C19:C22"/>
    <mergeCell ref="D19:D22"/>
    <mergeCell ref="E19:E22"/>
    <mergeCell ref="F19:F22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F11:F14"/>
    <mergeCell ref="G11:G14"/>
    <mergeCell ref="A11:A14"/>
    <mergeCell ref="B11:B14"/>
    <mergeCell ref="C11:C14"/>
    <mergeCell ref="D11:D14"/>
  </mergeCells>
  <pageMargins left="0.25" right="0.25" top="0.75" bottom="0.75" header="0.3" footer="0.3"/>
  <pageSetup paperSize="9" scale="9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2015</vt:lpstr>
      <vt:lpstr>INWESTYCJE 2016</vt:lpstr>
      <vt:lpstr>INWESTYCJE 2017</vt:lpstr>
      <vt:lpstr>INWESTYCJE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2014-11-05T12:21:32Z</cp:lastPrinted>
  <dcterms:created xsi:type="dcterms:W3CDTF">2014-05-21T08:43:04Z</dcterms:created>
  <dcterms:modified xsi:type="dcterms:W3CDTF">2015-02-11T07:42:07Z</dcterms:modified>
</cp:coreProperties>
</file>