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281" windowWidth="12120" windowHeight="8445" activeTab="0"/>
  </bookViews>
  <sheets>
    <sheet name="Arkusz4" sheetId="1" r:id="rId1"/>
  </sheets>
  <definedNames>
    <definedName name="_xlnm.Print_Area" localSheetId="0">'Arkusz4'!$A$1:$G$65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Robert Matysiak</author>
  </authors>
  <commentList>
    <comment ref="D16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Koszt szacunkowy. Trzeba zrobić kosztorys i projekty bo to obiekt zabytkowy.</t>
        </r>
      </text>
    </comment>
  </commentList>
</comments>
</file>

<file path=xl/sharedStrings.xml><?xml version="1.0" encoding="utf-8"?>
<sst xmlns="http://schemas.openxmlformats.org/spreadsheetml/2006/main" count="101" uniqueCount="82">
  <si>
    <t>Lp.</t>
  </si>
  <si>
    <t>Wykonanie instalacji kolektorów słonecznych</t>
  </si>
  <si>
    <t xml:space="preserve">Wykonanie instalacji kolektorów słonecznych                                                                      </t>
  </si>
  <si>
    <t xml:space="preserve">Wykonanie instalacji kolektorów słonecznych                                                                 </t>
  </si>
  <si>
    <t xml:space="preserve">Wykonanie instalacji kolektorów słonecznych                                             </t>
  </si>
  <si>
    <t>Planowane inwestycje w roku 2010</t>
  </si>
  <si>
    <t>Remont kapitalny budynku przy ul. Wojska Polskiego</t>
  </si>
  <si>
    <t>Budowa sali gimnastycznej i modernizacja nawierzchni bieżni stadionu</t>
  </si>
  <si>
    <t xml:space="preserve">Remont budynku wielofunkcyjnego </t>
  </si>
  <si>
    <t>Remont dachu budynku głównego</t>
  </si>
  <si>
    <t>Termomodernizacja i remont kapitalny budynku głównego</t>
  </si>
  <si>
    <t>Zespół  Szkół Rolniczych CKP,                                                                                                                             ul. Szczecińska 88, 78 - 300 Świdwin</t>
  </si>
  <si>
    <t>Dom Pomocy Społecznej w Krzecku                                                                                                              Krzecko 4, 78 - 314 Sławoborze</t>
  </si>
  <si>
    <t>Nazwa zadania</t>
  </si>
  <si>
    <t>W tym:</t>
  </si>
  <si>
    <t>Udział własny</t>
  </si>
  <si>
    <t>Dom Pomocy Społecznej w Modrzewcu</t>
  </si>
  <si>
    <t>Dom Pomocy Społecznej w Krzecku</t>
  </si>
  <si>
    <t>Rozbudowa centrum rehabilitacyjno – terapeutycznego</t>
  </si>
  <si>
    <t>Modernizacja parku</t>
  </si>
  <si>
    <t>Nazwa jednostki organizacyjnej</t>
  </si>
  <si>
    <t>Wartość inwestycji ogółem w zł</t>
  </si>
  <si>
    <t>Fundusze Pomocowe</t>
  </si>
  <si>
    <t>Zespół Szkół Rolniczych CKP w Świdwinie                                                    ul. Szczecińska 88, 78 - 300 Świdwin</t>
  </si>
  <si>
    <t>Zespół Opieki Zdrowotnej w Połczynie-Zdroju                                                                                                 ul. Gwardii Ludowej 5, 78 - 320 Połczyn-Zdrój</t>
  </si>
  <si>
    <t xml:space="preserve">Placówka Opiekuńczo-Wychowawcza, Socjalizacyjna "Dzieciowisko", ul. Woj.Polskiego 27,78 - 300 Świdwin                                                                             </t>
  </si>
  <si>
    <t>Dom Pomocy Społecznej w Modrzewcu                                                                                        Modrzewiec 8, 78 - 331 Rąbino</t>
  </si>
  <si>
    <t>Pozostałe środki finansowe</t>
  </si>
  <si>
    <t xml:space="preserve">Specjalny Ośrodek Szkolno-Wychowawczy                                                                                 w Sławoborzu, ul. Lepińska 3, 78 - 314 Sławoborze                </t>
  </si>
  <si>
    <t>Planowane inwestycje w roku 2010 (pod warunkiem uzyskania dotacji)</t>
  </si>
  <si>
    <t>Budowa infrastruktury sportowej - I etap</t>
  </si>
  <si>
    <t>Remont dachu i wykonanie odwodnienia w budynku przy ul. Kołobrzeskiej 43</t>
  </si>
  <si>
    <t>Modernizacja systemu grzewczego w budynku przy ul. Świerczewskiego 2</t>
  </si>
  <si>
    <t>Modenizacja systemu grzewczego w budynku szpitala</t>
  </si>
  <si>
    <t>Budowa infrastruktury sportowej - II etap</t>
  </si>
  <si>
    <t xml:space="preserve">Przebudowa drogi nr 1059Z na odcinku Sławoborze - Kłodzino - Rąbino, długość 16,948 km </t>
  </si>
  <si>
    <t>Powierzchniowe utrwalenie nawierzchni drogi nr1071Z od drogi wojewódzkiej nr 152 do miejscowości Półchleb</t>
  </si>
  <si>
    <t>Powierzchniowe utrwalenie nawierzchni drogi nr 1094Z na odcinku Połczyn-Zdrój - Ogrodno</t>
  </si>
  <si>
    <t>Powierzchniowe utrwalenie nawierzchni drogi nr 1091Z na odcinku od drogi wojewódzkie nr 173 do miejscowości Nowe Worowo</t>
  </si>
  <si>
    <t>Przebudowa ulic Kombatantów Polskich (1082Z) i Wojska Polskiego (1098Z) + skrzyżowanie</t>
  </si>
  <si>
    <t>Powierzchniowe utrwalenie nawierzchni drogi nr 1092Z na odcinku Nowy Toporzyk - Klokowo</t>
  </si>
  <si>
    <r>
      <rPr>
        <sz val="8"/>
        <rFont val="Tahoma"/>
        <family val="2"/>
      </rPr>
      <t>Przebudowa drogi 1082Z na odcinku Bierzwnica - Gawroniec, długość 11,074</t>
    </r>
    <r>
      <rPr>
        <b/>
        <sz val="8"/>
        <rFont val="Tahoma"/>
        <family val="2"/>
      </rPr>
      <t xml:space="preserve">
</t>
    </r>
  </si>
  <si>
    <t xml:space="preserve">OGÓŁEM 2010 r. </t>
  </si>
  <si>
    <t>Rozbudowa Ośrodka - część dydaktyczna</t>
  </si>
  <si>
    <t>Rozbudowa Ośrodka - część sportowa</t>
  </si>
  <si>
    <t>Odbudowa drogi nr 1079Z w km 0+000-6+062 od drogi wojeódzkiej 172 do granic Powiatu Świdwińskiego na odcinku Kołacz - Kołaczyk, długość 6,062 km</t>
  </si>
  <si>
    <t xml:space="preserve">Placówka Opiekuńczo-Wychowawcza, Socjalizacyjna "Dzieciowisko", ul. Woj. Polskiego 27, 78 - 300 Świdwin                                                                             </t>
  </si>
  <si>
    <t>Pojedyncze powierzchniowe  utrwalenie nawierzchni drogi nr 1066Z Łęgi - Żołędno</t>
  </si>
  <si>
    <t>Starostwo Powiatowe w Świdwinie ul. Mieszka I 16                                                                                                        78 - 300 Świdwin</t>
  </si>
  <si>
    <t xml:space="preserve">Zespół Szkół Ponadgimnazjalnych im. Wł. Broniewskiego                                                                                         w Świdwinie ul. Kościuszki 28, 78 - 300 Świdwin            </t>
  </si>
  <si>
    <t>Zespół Szkół Ponadgimnazjalnych w Połczynie-Zdroju                                                                                                             ul. Staszica 6, 78-320 Połczyn-Zdrój</t>
  </si>
  <si>
    <t>Zespół Opieki Zdrowotnej w Połczynie-Zdroju                                                                                                                                ul. Gwardii Ludowej 5, 78 - 320 Połczyn-Zdrój</t>
  </si>
  <si>
    <t>Dom Wczasów Dziecięcych w Połczynie-Zdroju                                                                                                                           ul. Grunwaldzka 33, 78 - 320 Połczyn-Zdrój</t>
  </si>
  <si>
    <t xml:space="preserve">Zespół Szkół Ponadgimnazjalnych im. Wł. Broniewskiego                                                                                              w Świdwinie ul. Kościuszki 28, 78 - 300 Świdwin            </t>
  </si>
  <si>
    <t>Zespół Szkół Ponadgimnazjalnych w Połczynie-Zdroju                                                                                                          ul.  Staszica 6, 78-320 Połczyn-Zdrój</t>
  </si>
  <si>
    <t>Powiatowy Zarząd Dróg w Świdwinie                                                                                                                                                                   ul. Podmiejska 18, 78 - 300 Świdwin</t>
  </si>
  <si>
    <t>Odbudowa drogi Nr 1097Z od drogi nr 163 - Czarnkowie do drogi nr 1093Z, długość 1,676 km</t>
  </si>
  <si>
    <t xml:space="preserve">Odbudowa mostu kamiennego w ciągu drogi Nr 1059Z Rąbino - Tychówko               </t>
  </si>
  <si>
    <t xml:space="preserve">Odbudowa mostu kamiennego w ciągu drogi Nr 1061Z Rąbino - Sława         </t>
  </si>
  <si>
    <r>
      <rPr>
        <sz val="8"/>
        <rFont val="Tahoma"/>
        <family val="2"/>
      </rPr>
      <t>Przebudowa drogi Nr 1059Z na odcinku Rąbino - Tychówko długość 8, 013 km</t>
    </r>
    <r>
      <rPr>
        <b/>
        <sz val="8"/>
        <rFont val="Tahoma"/>
        <family val="2"/>
      </rPr>
      <t xml:space="preserve">                                 </t>
    </r>
  </si>
  <si>
    <r>
      <rPr>
        <sz val="8"/>
        <rFont val="Tahoma"/>
        <family val="2"/>
      </rPr>
      <t>Przebudowa drogi Nr 0292Z na odcinku Powalice - Sławoborze  długośc 12,257 km</t>
    </r>
    <r>
      <rPr>
        <b/>
        <sz val="8"/>
        <rFont val="Tahoma"/>
        <family val="2"/>
      </rPr>
      <t xml:space="preserve">                             </t>
    </r>
  </si>
  <si>
    <r>
      <rPr>
        <sz val="8"/>
        <rFont val="Tahoma"/>
        <family val="2"/>
      </rPr>
      <t>Przebudowa drogi Nr 1058Z na odcinku Rąbino - Rąbinko 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4,850 km  </t>
    </r>
    <r>
      <rPr>
        <b/>
        <sz val="8"/>
        <rFont val="Tahoma"/>
        <family val="2"/>
      </rPr>
      <t xml:space="preserve">                                </t>
    </r>
  </si>
  <si>
    <t>Powierzchniowe utrwalenie nawierzchni drogi nr 1074Z na odcinku Świdwin - Niemierzyno - Dąbrowa</t>
  </si>
  <si>
    <t>Powierzchniowe utrwalenie nawierzchni drogi nr1083Z na odcinku Świdwin - Świdwinek</t>
  </si>
  <si>
    <t>Powierzchniowe utrwalenie nawierzchni drogi nr1067Z na odcinku Ząbrowo - Lekowo - droga wojewódzka nr 152</t>
  </si>
  <si>
    <t>Powiatowy Zarząd Dróg w Świdwinie                                                                      ul. Podmiejska  18, 78 - 300 Świdwin</t>
  </si>
  <si>
    <t>Przebudowa drogi powiatowej nr 1069Z na odcinku Osowo – Stary Przybysław</t>
  </si>
  <si>
    <t xml:space="preserve">Montaż systemu oddymiającego </t>
  </si>
  <si>
    <t xml:space="preserve">Przebudowa drogi nr1056Z Rokosowo - Sławoborze - Lepino wraz z poszerzeniem nawierzchni oraz robotami ziemnymi, długość 8,2  km   </t>
  </si>
  <si>
    <t>Budowa drogi nr 1087Z Wardyń Górny-Zajączkówko wraz z robotami ziemnymi i częściowym wykupem gruntu, długość 4,2 km</t>
  </si>
  <si>
    <t>Pojedyncze powierzchniowe utrwalenie drogi nr 1063Z Rąbino - Rzęcino - Ludzicko - droga wojewódzka nr 152</t>
  </si>
  <si>
    <t>Pojedyncze powierzchniowe utrwalenie nawierzchni drogi nr 1052Z na odcinku Słowieńsko- Bystrzno oraz podwójne na odcinku Mysłowice Słowieńsko</t>
  </si>
  <si>
    <r>
      <t xml:space="preserve">Przebudowa drogi pow. nr 1061Z Rąbino - Bierzwnica w km 0+000-9+931  Rąbino-Sława </t>
    </r>
    <r>
      <rPr>
        <b/>
        <sz val="8"/>
        <rFont val="Tahoma"/>
        <family val="2"/>
      </rPr>
      <t>- II etap</t>
    </r>
  </si>
  <si>
    <t>Pojedyncze powierzchniowe  utrwalenie nawierzchni drogi nr 1084Z od drogi 1082Z - Przyrzecze</t>
  </si>
  <si>
    <t>RAZEM 2010 r. (1-10)</t>
  </si>
  <si>
    <t>RAZEM 2010 r. (1-5)</t>
  </si>
  <si>
    <r>
      <t xml:space="preserve">Przebudowa drogi pow. nr 1061Z Rąbino-Bierzwnica w km 0+000-9+931 na odcinku Rąbino-Sława - </t>
    </r>
    <r>
      <rPr>
        <b/>
        <sz val="8"/>
        <rFont val="Tahoma"/>
        <family val="2"/>
      </rPr>
      <t>I etap</t>
    </r>
  </si>
  <si>
    <t>RAZEM 2011-2020 r. (1-32)</t>
  </si>
  <si>
    <t>RAZEM 2010-2020 r.</t>
  </si>
  <si>
    <t>Budowa i wyposażenie budynku Zespołu Szkół Ponadgimnazjalnych w Połczynie-Zdroju z przeznaczeniem                   na zajęcia praktyczne szkolnictwa zawodowego</t>
  </si>
  <si>
    <r>
      <t>III etap -</t>
    </r>
    <r>
      <rPr>
        <sz val="8"/>
        <rFont val="Tahoma"/>
        <family val="2"/>
      </rPr>
      <t xml:space="preserve"> rozbudowa i remont kapitalny budynku przy ul. Kościuszki                                                                       „Budowa, przebudowa i wyposażenie bazy dydaktycznej Zespołu Szkół Ponadgimnazjalnych                                                                                                          im. Wł. Broniewskiego w Świdwinie”</t>
    </r>
  </si>
  <si>
    <t>Planowane inwestycje w latach 2011-2020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</si>
</sst>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;[Red]#,##0"/>
    <numFmt numFmtId="166" formatCode="#,##0.00;[Red]#,##0.00"/>
    <numFmt numFmtId="167" formatCode="0;[Red]0"/>
    <numFmt numFmtId="168" formatCode="#,##0_ ;[Red]\-#,##0\ "/>
    <numFmt numFmtId="169" formatCode="#,##0_ ;\-#,##0\ "/>
    <numFmt numFmtId="170" formatCode="#,##0.000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44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 shrinkToFit="1"/>
    </xf>
    <xf numFmtId="3" fontId="7" fillId="0" borderId="10" xfId="0" applyNumberFormat="1" applyFont="1" applyFill="1" applyBorder="1" applyAlignment="1">
      <alignment horizontal="right"/>
    </xf>
    <xf numFmtId="0" fontId="7" fillId="34" borderId="11" xfId="44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1" fontId="7" fillId="0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44" applyFont="1" applyFill="1" applyBorder="1" applyAlignment="1" applyProtection="1">
      <alignment wrapText="1"/>
      <protection/>
    </xf>
    <xf numFmtId="3" fontId="7" fillId="0" borderId="10" xfId="0" applyNumberFormat="1" applyFont="1" applyFill="1" applyBorder="1" applyAlignment="1">
      <alignment wrapText="1" shrinkToFit="1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3" fontId="7" fillId="36" borderId="10" xfId="0" applyNumberFormat="1" applyFont="1" applyFill="1" applyBorder="1" applyAlignment="1">
      <alignment horizontal="right" wrapText="1"/>
    </xf>
    <xf numFmtId="3" fontId="0" fillId="36" borderId="0" xfId="0" applyNumberFormat="1" applyFill="1" applyAlignment="1">
      <alignment/>
    </xf>
    <xf numFmtId="3" fontId="7" fillId="36" borderId="10" xfId="0" applyNumberFormat="1" applyFont="1" applyFill="1" applyBorder="1" applyAlignment="1">
      <alignment wrapText="1" shrinkToFit="1"/>
    </xf>
    <xf numFmtId="3" fontId="7" fillId="36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 vertical="center" wrapText="1"/>
    </xf>
    <xf numFmtId="3" fontId="5" fillId="37" borderId="10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8" fillId="34" borderId="10" xfId="0" applyFont="1" applyFill="1" applyBorder="1" applyAlignment="1">
      <alignment vertic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Hiperłącze 4" xfId="47"/>
    <cellStyle name="Hiperłącze 5" xfId="48"/>
    <cellStyle name="Hiperłącze 6" xfId="49"/>
    <cellStyle name="Hiperłącze 7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12" xfId="58"/>
    <cellStyle name="Normalny 13" xfId="59"/>
    <cellStyle name="Normalny 2" xfId="60"/>
    <cellStyle name="Normalny 2 2" xfId="61"/>
    <cellStyle name="Normalny 2 3" xfId="62"/>
    <cellStyle name="Normalny 2 4" xfId="63"/>
    <cellStyle name="Normalny 3" xfId="64"/>
    <cellStyle name="Normalny 4" xfId="65"/>
    <cellStyle name="Normalny 4 2" xfId="66"/>
    <cellStyle name="Normalny 5" xfId="67"/>
    <cellStyle name="Normalny 5 2" xfId="68"/>
    <cellStyle name="Normalny 6" xfId="69"/>
    <cellStyle name="Normalny 7" xfId="70"/>
    <cellStyle name="Normalny 8" xfId="71"/>
    <cellStyle name="Normalny 9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2" TargetMode="External" /><Relationship Id="rId2" Type="http://schemas.openxmlformats.org/officeDocument/2006/relationships/hyperlink" Target="_edn2" TargetMode="External" /><Relationship Id="rId3" Type="http://schemas.openxmlformats.org/officeDocument/2006/relationships/hyperlink" Target="_edn2" TargetMode="External" /><Relationship Id="rId4" Type="http://schemas.openxmlformats.org/officeDocument/2006/relationships/hyperlink" Target="_edn2" TargetMode="External" /><Relationship Id="rId5" Type="http://schemas.openxmlformats.org/officeDocument/2006/relationships/hyperlink" Target="_edn2" TargetMode="External" /><Relationship Id="rId6" Type="http://schemas.openxmlformats.org/officeDocument/2006/relationships/hyperlink" Target="_edn2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Normal="80" zoomScaleSheetLayoutView="100" zoomScalePageLayoutView="0" workbookViewId="0" topLeftCell="C1">
      <selection activeCell="G8" sqref="G8"/>
    </sheetView>
  </sheetViews>
  <sheetFormatPr defaultColWidth="9.140625" defaultRowHeight="12.75"/>
  <cols>
    <col min="1" max="1" width="4.421875" style="0" customWidth="1"/>
    <col min="2" max="2" width="47.8515625" style="0" customWidth="1"/>
    <col min="3" max="3" width="78.28125" style="0" customWidth="1"/>
    <col min="4" max="4" width="13.8515625" style="0" customWidth="1"/>
    <col min="5" max="5" width="12.140625" style="0" customWidth="1"/>
    <col min="6" max="7" width="12.57421875" style="0" customWidth="1"/>
    <col min="8" max="8" width="11.8515625" style="0" customWidth="1"/>
    <col min="9" max="9" width="11.28125" style="0" bestFit="1" customWidth="1"/>
    <col min="10" max="11" width="10.140625" style="0" bestFit="1" customWidth="1"/>
  </cols>
  <sheetData>
    <row r="1" spans="1:7" ht="15.75" customHeight="1">
      <c r="A1" s="75" t="s">
        <v>5</v>
      </c>
      <c r="B1" s="75"/>
      <c r="C1" s="75"/>
      <c r="D1" s="75"/>
      <c r="E1" s="75"/>
      <c r="F1" s="75"/>
      <c r="G1" s="75"/>
    </row>
    <row r="2" spans="1:7" ht="12.75">
      <c r="A2" s="87" t="s">
        <v>0</v>
      </c>
      <c r="B2" s="101" t="s">
        <v>20</v>
      </c>
      <c r="C2" s="78" t="s">
        <v>13</v>
      </c>
      <c r="D2" s="78" t="s">
        <v>21</v>
      </c>
      <c r="E2" s="76" t="s">
        <v>14</v>
      </c>
      <c r="F2" s="77"/>
      <c r="G2" s="77"/>
    </row>
    <row r="3" spans="1:7" ht="33.75">
      <c r="A3" s="88"/>
      <c r="B3" s="108"/>
      <c r="C3" s="79"/>
      <c r="D3" s="89"/>
      <c r="E3" s="9" t="s">
        <v>22</v>
      </c>
      <c r="F3" s="9" t="s">
        <v>15</v>
      </c>
      <c r="G3" s="10" t="s">
        <v>27</v>
      </c>
    </row>
    <row r="4" spans="1:8" ht="33" customHeight="1">
      <c r="A4" s="45">
        <v>1</v>
      </c>
      <c r="B4" s="52" t="s">
        <v>49</v>
      </c>
      <c r="C4" s="28" t="s">
        <v>80</v>
      </c>
      <c r="D4" s="6">
        <v>3057440</v>
      </c>
      <c r="E4" s="6">
        <f>D4/2</f>
        <v>1528720</v>
      </c>
      <c r="F4" s="6">
        <f>D4-E4</f>
        <v>1528720</v>
      </c>
      <c r="G4" s="6">
        <v>0</v>
      </c>
      <c r="H4" s="3"/>
    </row>
    <row r="5" spans="1:8" ht="21" customHeight="1">
      <c r="A5" s="45">
        <v>2</v>
      </c>
      <c r="B5" s="24" t="s">
        <v>48</v>
      </c>
      <c r="C5" s="29" t="s">
        <v>31</v>
      </c>
      <c r="D5" s="6">
        <v>320000</v>
      </c>
      <c r="E5" s="6">
        <v>0</v>
      </c>
      <c r="F5" s="6">
        <v>320000</v>
      </c>
      <c r="G5" s="7">
        <v>0</v>
      </c>
      <c r="H5" s="3"/>
    </row>
    <row r="6" spans="1:8" ht="17.25" customHeight="1">
      <c r="A6" s="106">
        <v>3</v>
      </c>
      <c r="B6" s="92" t="s">
        <v>65</v>
      </c>
      <c r="C6" s="96" t="s">
        <v>47</v>
      </c>
      <c r="D6" s="103">
        <v>117000</v>
      </c>
      <c r="E6" s="83">
        <v>0</v>
      </c>
      <c r="F6" s="83">
        <v>117000</v>
      </c>
      <c r="G6" s="85">
        <v>0</v>
      </c>
      <c r="H6" s="3"/>
    </row>
    <row r="7" spans="1:8" ht="16.5" customHeight="1" hidden="1">
      <c r="A7" s="107"/>
      <c r="B7" s="105"/>
      <c r="C7" s="97"/>
      <c r="D7" s="104"/>
      <c r="E7" s="84"/>
      <c r="F7" s="84"/>
      <c r="G7" s="86"/>
      <c r="H7" s="3"/>
    </row>
    <row r="8" spans="1:8" ht="15.75" customHeight="1">
      <c r="A8" s="45">
        <v>4</v>
      </c>
      <c r="B8" s="102"/>
      <c r="C8" s="21" t="s">
        <v>66</v>
      </c>
      <c r="D8" s="46">
        <v>803444</v>
      </c>
      <c r="E8" s="46">
        <v>0</v>
      </c>
      <c r="F8" s="46">
        <v>803444</v>
      </c>
      <c r="G8" s="46">
        <v>0</v>
      </c>
      <c r="H8" s="3"/>
    </row>
    <row r="9" spans="1:8" ht="24" customHeight="1">
      <c r="A9" s="45">
        <v>5</v>
      </c>
      <c r="B9" s="13" t="s">
        <v>52</v>
      </c>
      <c r="C9" s="54" t="s">
        <v>67</v>
      </c>
      <c r="D9" s="55">
        <v>200000</v>
      </c>
      <c r="E9" s="56">
        <v>0</v>
      </c>
      <c r="F9" s="56">
        <v>200000</v>
      </c>
      <c r="G9" s="57">
        <v>0</v>
      </c>
      <c r="H9" s="3"/>
    </row>
    <row r="10" spans="1:8" ht="12.75">
      <c r="A10" s="67" t="s">
        <v>75</v>
      </c>
      <c r="B10" s="68"/>
      <c r="C10" s="72"/>
      <c r="D10" s="5">
        <f>SUM(D4:D9)</f>
        <v>4497884</v>
      </c>
      <c r="E10" s="5">
        <f>SUM(E4:E9)</f>
        <v>1528720</v>
      </c>
      <c r="F10" s="5">
        <f>SUM(F4:F9)</f>
        <v>2969164</v>
      </c>
      <c r="G10" s="5">
        <f>SUM(G4:G8)</f>
        <v>0</v>
      </c>
      <c r="H10" s="3"/>
    </row>
    <row r="11" spans="1:7" ht="21.75" customHeight="1">
      <c r="A11" s="69" t="s">
        <v>29</v>
      </c>
      <c r="B11" s="70"/>
      <c r="C11" s="70"/>
      <c r="D11" s="70"/>
      <c r="E11" s="70"/>
      <c r="F11" s="70"/>
      <c r="G11" s="71"/>
    </row>
    <row r="12" spans="1:7" ht="12.75" customHeight="1">
      <c r="A12" s="94" t="s">
        <v>0</v>
      </c>
      <c r="B12" s="100" t="s">
        <v>20</v>
      </c>
      <c r="C12" s="100" t="s">
        <v>13</v>
      </c>
      <c r="D12" s="100" t="s">
        <v>21</v>
      </c>
      <c r="E12" s="80" t="s">
        <v>14</v>
      </c>
      <c r="F12" s="81"/>
      <c r="G12" s="82"/>
    </row>
    <row r="13" spans="1:7" ht="33.75" customHeight="1">
      <c r="A13" s="95"/>
      <c r="B13" s="101"/>
      <c r="C13" s="101"/>
      <c r="D13" s="101"/>
      <c r="E13" s="23" t="s">
        <v>22</v>
      </c>
      <c r="F13" s="23" t="s">
        <v>15</v>
      </c>
      <c r="G13" s="18" t="s">
        <v>27</v>
      </c>
    </row>
    <row r="14" spans="1:8" ht="24" customHeight="1">
      <c r="A14" s="2">
        <v>1</v>
      </c>
      <c r="B14" s="26" t="s">
        <v>24</v>
      </c>
      <c r="C14" s="27" t="s">
        <v>1</v>
      </c>
      <c r="D14" s="6">
        <v>333071</v>
      </c>
      <c r="E14" s="6">
        <f>D14*85%</f>
        <v>283110.35</v>
      </c>
      <c r="F14" s="19">
        <f>D14-E14</f>
        <v>49960.65000000002</v>
      </c>
      <c r="G14" s="7">
        <v>0</v>
      </c>
      <c r="H14" s="3"/>
    </row>
    <row r="15" spans="1:8" ht="18.75" customHeight="1">
      <c r="A15" s="2">
        <v>2</v>
      </c>
      <c r="B15" s="92" t="s">
        <v>26</v>
      </c>
      <c r="C15" s="27" t="s">
        <v>2</v>
      </c>
      <c r="D15" s="6">
        <v>315549</v>
      </c>
      <c r="E15" s="6">
        <f>D15*85%</f>
        <v>268216.64999999997</v>
      </c>
      <c r="F15" s="19">
        <f aca="true" t="shared" si="0" ref="F15:F22">D15-E15</f>
        <v>47332.350000000035</v>
      </c>
      <c r="G15" s="7">
        <v>0</v>
      </c>
      <c r="H15" s="3"/>
    </row>
    <row r="16" spans="1:10" ht="19.5" customHeight="1">
      <c r="A16" s="2">
        <v>3</v>
      </c>
      <c r="B16" s="93"/>
      <c r="C16" s="27" t="s">
        <v>9</v>
      </c>
      <c r="D16" s="6">
        <v>650000</v>
      </c>
      <c r="E16" s="17">
        <v>0</v>
      </c>
      <c r="F16" s="19">
        <f>D16-G16</f>
        <v>325000</v>
      </c>
      <c r="G16" s="6">
        <v>325000</v>
      </c>
      <c r="H16" s="50"/>
      <c r="I16" s="50"/>
      <c r="J16" s="51"/>
    </row>
    <row r="17" spans="1:8" ht="22.5" customHeight="1">
      <c r="A17" s="2">
        <v>4</v>
      </c>
      <c r="B17" s="24" t="s">
        <v>12</v>
      </c>
      <c r="C17" s="27" t="s">
        <v>3</v>
      </c>
      <c r="D17" s="6">
        <v>229197</v>
      </c>
      <c r="E17" s="6">
        <f>D17*85%</f>
        <v>194817.44999999998</v>
      </c>
      <c r="F17" s="19">
        <f t="shared" si="0"/>
        <v>34379.55000000002</v>
      </c>
      <c r="G17" s="7">
        <v>0</v>
      </c>
      <c r="H17" s="3"/>
    </row>
    <row r="18" spans="1:8" ht="22.5" customHeight="1">
      <c r="A18" s="2">
        <v>5</v>
      </c>
      <c r="B18" s="24" t="s">
        <v>11</v>
      </c>
      <c r="C18" s="27" t="s">
        <v>4</v>
      </c>
      <c r="D18" s="6">
        <v>550959</v>
      </c>
      <c r="E18" s="6">
        <f>D18*85%</f>
        <v>468315.14999999997</v>
      </c>
      <c r="F18" s="19">
        <f t="shared" si="0"/>
        <v>82643.85000000003</v>
      </c>
      <c r="G18" s="7">
        <v>0</v>
      </c>
      <c r="H18" s="3"/>
    </row>
    <row r="19" spans="1:8" ht="24.75" customHeight="1">
      <c r="A19" s="31">
        <v>6</v>
      </c>
      <c r="B19" s="26" t="s">
        <v>25</v>
      </c>
      <c r="C19" s="30" t="s">
        <v>1</v>
      </c>
      <c r="D19" s="34">
        <v>123905</v>
      </c>
      <c r="E19" s="35">
        <f>D19*85%</f>
        <v>105319.25</v>
      </c>
      <c r="F19" s="36">
        <f>D19-E19</f>
        <v>18585.75</v>
      </c>
      <c r="G19" s="33">
        <v>0</v>
      </c>
      <c r="H19" s="3"/>
    </row>
    <row r="20" spans="1:8" ht="22.5" customHeight="1">
      <c r="A20" s="32">
        <v>7</v>
      </c>
      <c r="B20" s="39" t="s">
        <v>50</v>
      </c>
      <c r="C20" s="40" t="s">
        <v>30</v>
      </c>
      <c r="D20" s="12">
        <v>2000000</v>
      </c>
      <c r="E20" s="12">
        <v>1000000</v>
      </c>
      <c r="F20" s="12">
        <v>1000000</v>
      </c>
      <c r="G20" s="38">
        <v>0</v>
      </c>
      <c r="H20" s="3"/>
    </row>
    <row r="21" spans="1:8" ht="22.5" customHeight="1">
      <c r="A21" s="32">
        <v>8</v>
      </c>
      <c r="B21" s="39" t="s">
        <v>52</v>
      </c>
      <c r="C21" s="40" t="s">
        <v>32</v>
      </c>
      <c r="D21" s="12">
        <v>300000</v>
      </c>
      <c r="E21" s="12">
        <v>255000</v>
      </c>
      <c r="F21" s="12">
        <v>45000</v>
      </c>
      <c r="G21" s="38">
        <v>0</v>
      </c>
      <c r="H21" s="3"/>
    </row>
    <row r="22" spans="1:8" ht="24" customHeight="1">
      <c r="A22" s="32">
        <v>9</v>
      </c>
      <c r="B22" s="39" t="s">
        <v>51</v>
      </c>
      <c r="C22" s="40" t="s">
        <v>33</v>
      </c>
      <c r="D22" s="12">
        <v>250000</v>
      </c>
      <c r="E22" s="35">
        <f>D22*85%</f>
        <v>212500</v>
      </c>
      <c r="F22" s="37">
        <f t="shared" si="0"/>
        <v>37500</v>
      </c>
      <c r="G22" s="38">
        <v>0</v>
      </c>
      <c r="H22" s="3"/>
    </row>
    <row r="23" spans="1:8" ht="24" customHeight="1">
      <c r="A23" s="32">
        <v>10</v>
      </c>
      <c r="B23" s="53" t="s">
        <v>65</v>
      </c>
      <c r="C23" s="40" t="s">
        <v>76</v>
      </c>
      <c r="D23" s="48">
        <v>759144</v>
      </c>
      <c r="E23" s="48">
        <f>D23*60%</f>
        <v>455486.39999999997</v>
      </c>
      <c r="F23" s="48">
        <f>D23-E23</f>
        <v>303657.60000000003</v>
      </c>
      <c r="G23" s="49">
        <v>0</v>
      </c>
      <c r="H23" s="47"/>
    </row>
    <row r="24" spans="1:8" ht="14.25" customHeight="1">
      <c r="A24" s="67" t="s">
        <v>74</v>
      </c>
      <c r="B24" s="68"/>
      <c r="C24" s="72"/>
      <c r="D24" s="61">
        <f>SUM(D14:D23)</f>
        <v>5511825</v>
      </c>
      <c r="E24" s="62">
        <v>3242764</v>
      </c>
      <c r="F24" s="61">
        <v>1944061</v>
      </c>
      <c r="G24" s="61">
        <f>SUM(G14:G22)</f>
        <v>325000</v>
      </c>
      <c r="H24" s="3"/>
    </row>
    <row r="25" spans="1:7" ht="18" customHeight="1">
      <c r="A25" s="67" t="s">
        <v>42</v>
      </c>
      <c r="B25" s="68"/>
      <c r="C25" s="68"/>
      <c r="D25" s="61">
        <f>D24+D10</f>
        <v>10009709</v>
      </c>
      <c r="E25" s="62">
        <f>E24+E10</f>
        <v>4771484</v>
      </c>
      <c r="F25" s="61">
        <f>F24+F10</f>
        <v>4913225</v>
      </c>
      <c r="G25" s="61">
        <f>G10+G24</f>
        <v>325000</v>
      </c>
    </row>
    <row r="26" spans="1:7" ht="18.75" customHeight="1">
      <c r="A26" s="69" t="s">
        <v>81</v>
      </c>
      <c r="B26" s="70"/>
      <c r="C26" s="70"/>
      <c r="D26" s="70"/>
      <c r="E26" s="70"/>
      <c r="F26" s="70"/>
      <c r="G26" s="71"/>
    </row>
    <row r="27" spans="1:7" ht="12.75">
      <c r="A27" s="87" t="s">
        <v>0</v>
      </c>
      <c r="B27" s="98" t="s">
        <v>20</v>
      </c>
      <c r="C27" s="78" t="s">
        <v>13</v>
      </c>
      <c r="D27" s="78" t="s">
        <v>21</v>
      </c>
      <c r="E27" s="76" t="s">
        <v>14</v>
      </c>
      <c r="F27" s="77"/>
      <c r="G27" s="77"/>
    </row>
    <row r="28" spans="1:7" ht="33.75">
      <c r="A28" s="88"/>
      <c r="B28" s="99"/>
      <c r="C28" s="79"/>
      <c r="D28" s="89"/>
      <c r="E28" s="9" t="s">
        <v>22</v>
      </c>
      <c r="F28" s="9" t="s">
        <v>15</v>
      </c>
      <c r="G28" s="10" t="s">
        <v>27</v>
      </c>
    </row>
    <row r="29" spans="1:8" ht="15.75" customHeight="1">
      <c r="A29" s="2">
        <v>1</v>
      </c>
      <c r="B29" s="92" t="s">
        <v>28</v>
      </c>
      <c r="C29" s="29" t="s">
        <v>43</v>
      </c>
      <c r="D29" s="6">
        <v>2664064</v>
      </c>
      <c r="E29" s="19">
        <f>D29/2</f>
        <v>1332032</v>
      </c>
      <c r="F29" s="19">
        <f>D29-E29</f>
        <v>1332032</v>
      </c>
      <c r="G29" s="7">
        <v>0</v>
      </c>
      <c r="H29" s="3"/>
    </row>
    <row r="30" spans="1:8" ht="13.5" customHeight="1">
      <c r="A30" s="2">
        <v>2</v>
      </c>
      <c r="B30" s="102"/>
      <c r="C30" s="29" t="s">
        <v>44</v>
      </c>
      <c r="D30" s="6">
        <v>4467292</v>
      </c>
      <c r="E30" s="19">
        <f>D30/2</f>
        <v>2233646</v>
      </c>
      <c r="F30" s="19">
        <f>D30-E30</f>
        <v>2233646</v>
      </c>
      <c r="G30" s="7">
        <v>0</v>
      </c>
      <c r="H30" s="3"/>
    </row>
    <row r="31" spans="1:8" ht="24.75" customHeight="1">
      <c r="A31" s="2">
        <v>3</v>
      </c>
      <c r="B31" s="24" t="s">
        <v>53</v>
      </c>
      <c r="C31" s="8" t="s">
        <v>6</v>
      </c>
      <c r="D31" s="14">
        <v>600000</v>
      </c>
      <c r="E31" s="14">
        <v>0</v>
      </c>
      <c r="F31" s="14">
        <v>600000</v>
      </c>
      <c r="G31" s="15">
        <v>0</v>
      </c>
      <c r="H31" s="3"/>
    </row>
    <row r="32" spans="1:8" ht="24.75" customHeight="1">
      <c r="A32" s="64">
        <v>4</v>
      </c>
      <c r="B32" s="65" t="s">
        <v>54</v>
      </c>
      <c r="C32" s="8" t="s">
        <v>79</v>
      </c>
      <c r="D32" s="14">
        <v>3901894</v>
      </c>
      <c r="E32" s="14">
        <f>D32/2</f>
        <v>1950947</v>
      </c>
      <c r="F32" s="14">
        <v>1950947</v>
      </c>
      <c r="G32" s="15">
        <v>0</v>
      </c>
      <c r="H32" s="3"/>
    </row>
    <row r="33" spans="1:8" ht="17.25" customHeight="1">
      <c r="A33" s="63">
        <v>5</v>
      </c>
      <c r="B33" s="66"/>
      <c r="C33" s="8" t="s">
        <v>34</v>
      </c>
      <c r="D33" s="14">
        <v>2500000</v>
      </c>
      <c r="E33" s="14">
        <v>1250000</v>
      </c>
      <c r="F33" s="14">
        <v>1250000</v>
      </c>
      <c r="G33" s="15">
        <v>0</v>
      </c>
      <c r="H33" s="3"/>
    </row>
    <row r="34" spans="1:8" ht="16.5" customHeight="1">
      <c r="A34" s="2">
        <v>6</v>
      </c>
      <c r="B34" s="92" t="s">
        <v>23</v>
      </c>
      <c r="C34" s="8" t="s">
        <v>7</v>
      </c>
      <c r="D34" s="14">
        <v>5000000</v>
      </c>
      <c r="E34" s="14">
        <v>2500000</v>
      </c>
      <c r="F34" s="14">
        <v>2500000</v>
      </c>
      <c r="G34" s="15">
        <v>0</v>
      </c>
      <c r="H34" s="3"/>
    </row>
    <row r="35" spans="1:8" ht="16.5" customHeight="1">
      <c r="A35" s="2">
        <v>7</v>
      </c>
      <c r="B35" s="102"/>
      <c r="C35" s="21" t="s">
        <v>10</v>
      </c>
      <c r="D35" s="14">
        <v>1318000</v>
      </c>
      <c r="E35" s="14">
        <f>D35/2</f>
        <v>659000</v>
      </c>
      <c r="F35" s="14">
        <f>D35/2</f>
        <v>659000</v>
      </c>
      <c r="G35" s="14"/>
      <c r="H35" s="3"/>
    </row>
    <row r="36" spans="1:8" ht="17.25" customHeight="1">
      <c r="A36" s="2">
        <v>8</v>
      </c>
      <c r="B36" s="20" t="s">
        <v>16</v>
      </c>
      <c r="C36" s="8" t="s">
        <v>18</v>
      </c>
      <c r="D36" s="14">
        <v>900000</v>
      </c>
      <c r="E36" s="14">
        <v>450000</v>
      </c>
      <c r="F36" s="14">
        <v>450000</v>
      </c>
      <c r="G36" s="15">
        <v>0</v>
      </c>
      <c r="H36" s="3"/>
    </row>
    <row r="37" spans="1:8" ht="14.25" customHeight="1">
      <c r="A37" s="2">
        <v>9</v>
      </c>
      <c r="B37" s="20" t="s">
        <v>17</v>
      </c>
      <c r="C37" s="8" t="s">
        <v>19</v>
      </c>
      <c r="D37" s="14">
        <v>400000</v>
      </c>
      <c r="E37" s="14">
        <v>200000</v>
      </c>
      <c r="F37" s="14">
        <v>200000</v>
      </c>
      <c r="G37" s="14">
        <v>0</v>
      </c>
      <c r="H37" s="3"/>
    </row>
    <row r="38" spans="1:11" ht="24" customHeight="1">
      <c r="A38" s="2">
        <v>10</v>
      </c>
      <c r="B38" s="20" t="s">
        <v>46</v>
      </c>
      <c r="C38" s="8" t="s">
        <v>8</v>
      </c>
      <c r="D38" s="14">
        <v>480000</v>
      </c>
      <c r="E38" s="14">
        <v>240000</v>
      </c>
      <c r="F38" s="14">
        <v>240000</v>
      </c>
      <c r="G38" s="15">
        <v>0</v>
      </c>
      <c r="H38" s="3"/>
      <c r="J38" s="3"/>
      <c r="K38" s="3"/>
    </row>
    <row r="39" spans="1:8" ht="17.25" customHeight="1">
      <c r="A39" s="44">
        <v>11</v>
      </c>
      <c r="B39" s="73" t="s">
        <v>55</v>
      </c>
      <c r="C39" s="29" t="s">
        <v>72</v>
      </c>
      <c r="D39" s="41">
        <v>6589338</v>
      </c>
      <c r="E39" s="41">
        <v>3953603</v>
      </c>
      <c r="F39" s="41">
        <v>2635735</v>
      </c>
      <c r="G39" s="42">
        <v>0</v>
      </c>
      <c r="H39" s="3"/>
    </row>
    <row r="40" spans="1:8" ht="23.25" customHeight="1">
      <c r="A40" s="44">
        <v>12</v>
      </c>
      <c r="B40" s="74"/>
      <c r="C40" s="58" t="s">
        <v>71</v>
      </c>
      <c r="D40" s="60">
        <v>580000</v>
      </c>
      <c r="E40" s="60">
        <v>290000</v>
      </c>
      <c r="F40" s="60">
        <v>290000</v>
      </c>
      <c r="G40" s="60">
        <v>0</v>
      </c>
      <c r="H40" s="3"/>
    </row>
    <row r="41" spans="1:8" ht="16.5" customHeight="1">
      <c r="A41" s="44">
        <v>13</v>
      </c>
      <c r="B41" s="74"/>
      <c r="C41" s="59" t="s">
        <v>73</v>
      </c>
      <c r="D41" s="16">
        <v>88000</v>
      </c>
      <c r="E41" s="6">
        <v>0</v>
      </c>
      <c r="F41" s="6">
        <v>88000</v>
      </c>
      <c r="G41" s="14">
        <v>0</v>
      </c>
      <c r="H41" s="3"/>
    </row>
    <row r="42" spans="1:8" ht="16.5" customHeight="1">
      <c r="A42" s="44">
        <v>14</v>
      </c>
      <c r="B42" s="74"/>
      <c r="C42" s="21" t="s">
        <v>70</v>
      </c>
      <c r="D42" s="16">
        <v>278000</v>
      </c>
      <c r="E42" s="6">
        <v>0</v>
      </c>
      <c r="F42" s="6">
        <v>278000</v>
      </c>
      <c r="G42" s="14">
        <v>0</v>
      </c>
      <c r="H42" s="3"/>
    </row>
    <row r="43" spans="1:8" ht="21.75" customHeight="1">
      <c r="A43" s="44">
        <v>15</v>
      </c>
      <c r="B43" s="74"/>
      <c r="C43" s="22" t="s">
        <v>68</v>
      </c>
      <c r="D43" s="6">
        <v>8000000</v>
      </c>
      <c r="E43" s="6">
        <v>4000000</v>
      </c>
      <c r="F43" s="6">
        <v>4000000</v>
      </c>
      <c r="G43" s="7">
        <v>0</v>
      </c>
      <c r="H43" s="3"/>
    </row>
    <row r="44" spans="1:8" ht="17.25" customHeight="1">
      <c r="A44" s="44">
        <v>16</v>
      </c>
      <c r="B44" s="74"/>
      <c r="C44" s="22" t="s">
        <v>36</v>
      </c>
      <c r="D44" s="6">
        <v>200000</v>
      </c>
      <c r="E44" s="6">
        <v>0</v>
      </c>
      <c r="F44" s="6">
        <v>200000</v>
      </c>
      <c r="G44" s="7">
        <v>0</v>
      </c>
      <c r="H44" s="3"/>
    </row>
    <row r="45" spans="1:8" ht="18" customHeight="1">
      <c r="A45" s="44">
        <v>17</v>
      </c>
      <c r="B45" s="74"/>
      <c r="C45" s="22" t="s">
        <v>63</v>
      </c>
      <c r="D45" s="6">
        <v>50000</v>
      </c>
      <c r="E45" s="6">
        <v>0</v>
      </c>
      <c r="F45" s="6">
        <v>50000</v>
      </c>
      <c r="G45" s="7">
        <v>0</v>
      </c>
      <c r="H45" s="3"/>
    </row>
    <row r="46" spans="1:8" ht="18" customHeight="1">
      <c r="A46" s="44">
        <v>18</v>
      </c>
      <c r="B46" s="74"/>
      <c r="C46" s="22" t="s">
        <v>64</v>
      </c>
      <c r="D46" s="6">
        <v>388000</v>
      </c>
      <c r="E46" s="6">
        <v>0</v>
      </c>
      <c r="F46" s="6">
        <v>388000</v>
      </c>
      <c r="G46" s="7">
        <v>0</v>
      </c>
      <c r="H46" s="3"/>
    </row>
    <row r="47" spans="1:8" ht="16.5" customHeight="1">
      <c r="A47" s="44">
        <v>19</v>
      </c>
      <c r="B47" s="74"/>
      <c r="C47" s="22" t="s">
        <v>62</v>
      </c>
      <c r="D47" s="6">
        <v>250000</v>
      </c>
      <c r="E47" s="6">
        <v>0</v>
      </c>
      <c r="F47" s="6">
        <v>250000</v>
      </c>
      <c r="G47" s="7">
        <v>0</v>
      </c>
      <c r="H47" s="3"/>
    </row>
    <row r="48" spans="1:8" ht="18.75" customHeight="1">
      <c r="A48" s="44">
        <v>20</v>
      </c>
      <c r="B48" s="74"/>
      <c r="C48" s="22" t="s">
        <v>37</v>
      </c>
      <c r="D48" s="6">
        <v>130000</v>
      </c>
      <c r="E48" s="6">
        <v>0</v>
      </c>
      <c r="F48" s="6">
        <v>130000</v>
      </c>
      <c r="G48" s="7">
        <v>0</v>
      </c>
      <c r="H48" s="3"/>
    </row>
    <row r="49" spans="1:8" ht="18" customHeight="1">
      <c r="A49" s="44">
        <v>21</v>
      </c>
      <c r="B49" s="74"/>
      <c r="C49" s="22" t="s">
        <v>40</v>
      </c>
      <c r="D49" s="6">
        <v>113000</v>
      </c>
      <c r="E49" s="6">
        <v>0</v>
      </c>
      <c r="F49" s="6">
        <v>113000</v>
      </c>
      <c r="G49" s="7">
        <v>0</v>
      </c>
      <c r="H49" s="3"/>
    </row>
    <row r="50" spans="1:8" ht="23.25" customHeight="1">
      <c r="A50" s="44">
        <v>22</v>
      </c>
      <c r="B50" s="74"/>
      <c r="C50" s="22" t="s">
        <v>38</v>
      </c>
      <c r="D50" s="6">
        <v>20000</v>
      </c>
      <c r="E50" s="6">
        <v>0</v>
      </c>
      <c r="F50" s="6">
        <v>20000</v>
      </c>
      <c r="G50" s="7">
        <v>0</v>
      </c>
      <c r="H50" s="3"/>
    </row>
    <row r="51" spans="1:8" ht="18.75" customHeight="1">
      <c r="A51" s="45">
        <v>23</v>
      </c>
      <c r="B51" s="74"/>
      <c r="C51" s="29" t="s">
        <v>39</v>
      </c>
      <c r="D51" s="43">
        <v>4000000</v>
      </c>
      <c r="E51" s="43">
        <v>2000000</v>
      </c>
      <c r="F51" s="43">
        <v>2000000</v>
      </c>
      <c r="G51" s="41">
        <v>0</v>
      </c>
      <c r="H51" s="3"/>
    </row>
    <row r="52" spans="1:8" ht="24" customHeight="1">
      <c r="A52" s="45">
        <v>24</v>
      </c>
      <c r="B52" s="74"/>
      <c r="C52" s="8" t="s">
        <v>45</v>
      </c>
      <c r="D52" s="25">
        <v>4249221</v>
      </c>
      <c r="E52" s="14">
        <v>2124610</v>
      </c>
      <c r="F52" s="14">
        <f>D52/2</f>
        <v>2124610.5</v>
      </c>
      <c r="G52" s="15">
        <v>0</v>
      </c>
      <c r="H52" s="3"/>
    </row>
    <row r="53" spans="1:8" ht="18" customHeight="1">
      <c r="A53" s="45">
        <v>25</v>
      </c>
      <c r="B53" s="74"/>
      <c r="C53" s="21" t="s">
        <v>35</v>
      </c>
      <c r="D53" s="25">
        <v>20000000</v>
      </c>
      <c r="E53" s="14">
        <v>10000000</v>
      </c>
      <c r="F53" s="14">
        <v>10000000</v>
      </c>
      <c r="G53" s="15">
        <v>0</v>
      </c>
      <c r="H53" s="3"/>
    </row>
    <row r="54" spans="1:8" ht="18.75" customHeight="1">
      <c r="A54" s="45">
        <v>26</v>
      </c>
      <c r="B54" s="74"/>
      <c r="C54" s="8" t="s">
        <v>56</v>
      </c>
      <c r="D54" s="6">
        <v>1200000</v>
      </c>
      <c r="E54" s="6">
        <v>600000</v>
      </c>
      <c r="F54" s="6">
        <v>600000</v>
      </c>
      <c r="G54" s="7">
        <v>0</v>
      </c>
      <c r="H54" s="3"/>
    </row>
    <row r="55" spans="1:8" ht="15" customHeight="1">
      <c r="A55" s="45">
        <v>27</v>
      </c>
      <c r="B55" s="74"/>
      <c r="C55" s="22" t="s">
        <v>57</v>
      </c>
      <c r="D55" s="6">
        <v>500000</v>
      </c>
      <c r="E55" s="6">
        <v>0</v>
      </c>
      <c r="F55" s="6">
        <v>500000</v>
      </c>
      <c r="G55" s="7">
        <v>0</v>
      </c>
      <c r="H55" s="3"/>
    </row>
    <row r="56" spans="1:8" ht="17.25" customHeight="1">
      <c r="A56" s="45">
        <v>28</v>
      </c>
      <c r="B56" s="74"/>
      <c r="C56" s="22" t="s">
        <v>58</v>
      </c>
      <c r="D56" s="6">
        <v>500000</v>
      </c>
      <c r="E56" s="6">
        <v>0</v>
      </c>
      <c r="F56" s="6">
        <v>500000</v>
      </c>
      <c r="G56" s="7">
        <v>0</v>
      </c>
      <c r="H56" s="3"/>
    </row>
    <row r="57" spans="1:8" ht="22.5" customHeight="1" hidden="1">
      <c r="A57" s="45">
        <v>24</v>
      </c>
      <c r="B57" s="74"/>
      <c r="C57" s="1"/>
      <c r="D57" s="1"/>
      <c r="E57" s="1"/>
      <c r="F57" s="1"/>
      <c r="G57" s="1"/>
      <c r="H57" s="3"/>
    </row>
    <row r="58" spans="1:8" ht="33" customHeight="1" hidden="1">
      <c r="A58" s="45">
        <v>25</v>
      </c>
      <c r="B58" s="74"/>
      <c r="C58" s="1"/>
      <c r="D58" s="1"/>
      <c r="E58" s="1"/>
      <c r="F58" s="1"/>
      <c r="G58" s="1"/>
      <c r="H58" s="3"/>
    </row>
    <row r="59" spans="1:8" ht="18.75" customHeight="1">
      <c r="A59" s="45">
        <v>29</v>
      </c>
      <c r="B59" s="74"/>
      <c r="C59" s="11" t="s">
        <v>60</v>
      </c>
      <c r="D59" s="6">
        <v>4500000</v>
      </c>
      <c r="E59" s="6">
        <v>2250000</v>
      </c>
      <c r="F59" s="6">
        <v>2250000</v>
      </c>
      <c r="G59" s="7">
        <v>0</v>
      </c>
      <c r="H59" s="3"/>
    </row>
    <row r="60" spans="1:8" ht="15.75" customHeight="1">
      <c r="A60" s="45">
        <v>30</v>
      </c>
      <c r="B60" s="74"/>
      <c r="C60" s="11" t="s">
        <v>59</v>
      </c>
      <c r="D60" s="6">
        <v>5920000</v>
      </c>
      <c r="E60" s="6">
        <f>D60/2</f>
        <v>2960000</v>
      </c>
      <c r="F60" s="6">
        <f>D60/2</f>
        <v>2960000</v>
      </c>
      <c r="G60" s="7">
        <v>0</v>
      </c>
      <c r="H60" s="3"/>
    </row>
    <row r="61" spans="1:8" ht="16.5" customHeight="1">
      <c r="A61" s="45">
        <v>31</v>
      </c>
      <c r="B61" s="74"/>
      <c r="C61" s="11" t="s">
        <v>41</v>
      </c>
      <c r="D61" s="6">
        <v>5000000</v>
      </c>
      <c r="E61" s="6">
        <v>2500000</v>
      </c>
      <c r="F61" s="6">
        <v>2500000</v>
      </c>
      <c r="G61" s="7">
        <v>0</v>
      </c>
      <c r="H61" s="3"/>
    </row>
    <row r="62" spans="1:8" ht="16.5" customHeight="1">
      <c r="A62" s="45">
        <v>32</v>
      </c>
      <c r="B62" s="74"/>
      <c r="C62" s="4" t="s">
        <v>61</v>
      </c>
      <c r="D62" s="16">
        <v>3400000</v>
      </c>
      <c r="E62" s="6">
        <f>D62/2</f>
        <v>1700000</v>
      </c>
      <c r="F62" s="6">
        <f>D62/2</f>
        <v>1700000</v>
      </c>
      <c r="G62" s="15">
        <v>0</v>
      </c>
      <c r="H62" s="3"/>
    </row>
    <row r="63" spans="1:8" ht="24" customHeight="1">
      <c r="A63" s="45">
        <v>33</v>
      </c>
      <c r="B63" s="74"/>
      <c r="C63" s="21" t="s">
        <v>69</v>
      </c>
      <c r="D63" s="16">
        <v>4500000</v>
      </c>
      <c r="E63" s="6">
        <v>2250000</v>
      </c>
      <c r="F63" s="6">
        <v>2250000</v>
      </c>
      <c r="G63" s="14">
        <v>0</v>
      </c>
      <c r="H63" s="3"/>
    </row>
    <row r="64" spans="1:11" ht="16.5" customHeight="1">
      <c r="A64" s="67" t="s">
        <v>77</v>
      </c>
      <c r="B64" s="68"/>
      <c r="C64" s="72"/>
      <c r="D64" s="5">
        <f>SUM(D29:D63)</f>
        <v>92686809</v>
      </c>
      <c r="E64" s="5">
        <f>SUM(E29:E63)</f>
        <v>45443838</v>
      </c>
      <c r="F64" s="5">
        <f>SUM(F29:F63)</f>
        <v>47242970.5</v>
      </c>
      <c r="G64" s="5">
        <v>0</v>
      </c>
      <c r="H64" s="3"/>
      <c r="I64" s="3"/>
      <c r="J64" s="3"/>
      <c r="K64" s="3"/>
    </row>
    <row r="65" spans="1:11" ht="15.75" customHeight="1">
      <c r="A65" s="67" t="s">
        <v>78</v>
      </c>
      <c r="B65" s="90"/>
      <c r="C65" s="91"/>
      <c r="D65" s="5">
        <f>D64+D25</f>
        <v>102696518</v>
      </c>
      <c r="E65" s="5">
        <f>E64+E25</f>
        <v>50215322</v>
      </c>
      <c r="F65" s="5">
        <f>F64+F25</f>
        <v>52156195.5</v>
      </c>
      <c r="G65" s="5">
        <f>G64+G25</f>
        <v>325000</v>
      </c>
      <c r="H65" s="3"/>
      <c r="J65" s="3"/>
      <c r="K65" s="3"/>
    </row>
  </sheetData>
  <sheetProtection/>
  <mergeCells count="35">
    <mergeCell ref="C2:C3"/>
    <mergeCell ref="D2:D3"/>
    <mergeCell ref="D12:D13"/>
    <mergeCell ref="A6:A7"/>
    <mergeCell ref="B2:B3"/>
    <mergeCell ref="E6:E7"/>
    <mergeCell ref="A64:C64"/>
    <mergeCell ref="B12:B13"/>
    <mergeCell ref="B34:B35"/>
    <mergeCell ref="B29:B30"/>
    <mergeCell ref="D6:D7"/>
    <mergeCell ref="A10:C10"/>
    <mergeCell ref="C12:C13"/>
    <mergeCell ref="B6:B8"/>
    <mergeCell ref="A27:A28"/>
    <mergeCell ref="F6:F7"/>
    <mergeCell ref="G6:G7"/>
    <mergeCell ref="E2:G2"/>
    <mergeCell ref="A2:A3"/>
    <mergeCell ref="D27:D28"/>
    <mergeCell ref="A65:C65"/>
    <mergeCell ref="B15:B16"/>
    <mergeCell ref="A12:A13"/>
    <mergeCell ref="C6:C7"/>
    <mergeCell ref="B27:B28"/>
    <mergeCell ref="B32:B33"/>
    <mergeCell ref="A25:C25"/>
    <mergeCell ref="A26:G26"/>
    <mergeCell ref="A24:C24"/>
    <mergeCell ref="B39:B63"/>
    <mergeCell ref="A1:G1"/>
    <mergeCell ref="A11:G11"/>
    <mergeCell ref="E27:G27"/>
    <mergeCell ref="C27:C28"/>
    <mergeCell ref="E12:G12"/>
  </mergeCells>
  <hyperlinks>
    <hyperlink ref="G28" r:id="rId1" display="_edn2"/>
    <hyperlink ref="G62" r:id="rId2" display="_edn2"/>
    <hyperlink ref="G56" r:id="rId3" display="_edn2"/>
    <hyperlink ref="G60" r:id="rId4" display="_edn2"/>
    <hyperlink ref="G3" r:id="rId5" display="_edn2"/>
    <hyperlink ref="G6" r:id="rId6" display="_edn2"/>
  </hyperlinks>
  <printOptions/>
  <pageMargins left="0.5905511811023623" right="0.5118110236220472" top="0.3937007874015748" bottom="0.984251968503937" header="0.5118110236220472" footer="0.5118110236220472"/>
  <pageSetup horizontalDpi="600" verticalDpi="600" orientation="landscape" paperSize="9" scale="72" r:id="rId9"/>
  <headerFooter alignWithMargins="0">
    <oddFooter>&amp;CStrona &amp;P</oddFooter>
  </headerFooter>
  <rowBreaks count="1" manualBreakCount="1">
    <brk id="25" max="255" man="1"/>
  </rowBreaks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ŚWIDWINIE</dc:creator>
  <cp:keywords/>
  <dc:description/>
  <cp:lastModifiedBy>user0</cp:lastModifiedBy>
  <cp:lastPrinted>2010-01-19T08:04:43Z</cp:lastPrinted>
  <dcterms:created xsi:type="dcterms:W3CDTF">2005-11-17T13:56:26Z</dcterms:created>
  <dcterms:modified xsi:type="dcterms:W3CDTF">2010-01-19T08:04:46Z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