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<sst xmlns="http://schemas.openxmlformats.org/spreadsheetml/2006/main" count="348" uniqueCount="125">
  <si>
    <t xml:space="preserve">Dział </t>
  </si>
  <si>
    <t xml:space="preserve">Rozdział </t>
  </si>
  <si>
    <t>§</t>
  </si>
  <si>
    <t>Nazwa</t>
  </si>
  <si>
    <t>Zwiększenie</t>
  </si>
  <si>
    <t xml:space="preserve">Zmniejszenie </t>
  </si>
  <si>
    <t xml:space="preserve">DOCHODY </t>
  </si>
  <si>
    <t>Załącznik Nr 1 do Uchwały</t>
  </si>
  <si>
    <t xml:space="preserve">Rady Powiatu w Świdwinie </t>
  </si>
  <si>
    <t>ADMINISTRACJA  PUBLICZNA</t>
  </si>
  <si>
    <t>Starostwa Powiatowe</t>
  </si>
  <si>
    <t xml:space="preserve">Starostwo Powiatowe w Świdwinie </t>
  </si>
  <si>
    <t>0 420</t>
  </si>
  <si>
    <t>Wpływy z opłaty komunikacyjnej</t>
  </si>
  <si>
    <t>0 920</t>
  </si>
  <si>
    <t>Pozostałe odsetki</t>
  </si>
  <si>
    <t>OŚWIATA I WYCHOWANIE</t>
  </si>
  <si>
    <t>Licea ogólnokształcące</t>
  </si>
  <si>
    <t>Zespół Szkół w Połczynie Zdroju</t>
  </si>
  <si>
    <t>0 830</t>
  </si>
  <si>
    <t>Wpływy z usług</t>
  </si>
  <si>
    <t>0 970</t>
  </si>
  <si>
    <t xml:space="preserve">Wpływy z różnych dochodów </t>
  </si>
  <si>
    <t>POZOSTAŁE ZADANIA W ZAKRESIE POLITYKI SPOŁE.</t>
  </si>
  <si>
    <t>Dotacje celowe otrzymane od samorządu województwa na zadania</t>
  </si>
  <si>
    <t>Dotacje rozwojowe oraz środki na finansowanie WPR</t>
  </si>
  <si>
    <t>Pozostała działalność(Wsparcie szkolnictwa zawodowego 9.2.0)</t>
  </si>
  <si>
    <t>Pozostała działalność(Zaplanuj swoją karierę z doradcą zaw.9.1.2 )</t>
  </si>
  <si>
    <t>EDUKACYJNA OPIEKA WYCHOWAWCZA</t>
  </si>
  <si>
    <t>Domy Wczasów Dziecięcych</t>
  </si>
  <si>
    <t>Dom Wczasów Dziecięcych w Połczynie Zdroju</t>
  </si>
  <si>
    <t>Pozostała działalność ( Lepsza przyszłość 9.1.2 )</t>
  </si>
  <si>
    <t>bieżące realizowane na podstawie porozumień (umów) między jst</t>
  </si>
  <si>
    <t>Załącznik Nr 2 do Uchwały</t>
  </si>
  <si>
    <t>WYDATKI</t>
  </si>
  <si>
    <t>Licea Ogólnokształcące</t>
  </si>
  <si>
    <t xml:space="preserve">Zespół Szkół Ponadgimnazjalnych w Świdwinie </t>
  </si>
  <si>
    <t>Szkoły Zawodowe</t>
  </si>
  <si>
    <t>Zespół Szkół Ponadgimnazjalnych w Połczynie Zdroju</t>
  </si>
  <si>
    <t xml:space="preserve">Zakup materiałów i wyposażenia </t>
  </si>
  <si>
    <t>Zakup usług remontowych</t>
  </si>
  <si>
    <t>Zakup usług zdrowotnych</t>
  </si>
  <si>
    <t xml:space="preserve">Wynagrodzenia osobowe pracowników </t>
  </si>
  <si>
    <t>Wynagrodzenia bezosobowe</t>
  </si>
  <si>
    <t>Zakup akcesoriów komputerowych, w tym programów i licencji</t>
  </si>
  <si>
    <t>TRANSPORT I ŁĄCZNOŚĆ</t>
  </si>
  <si>
    <t xml:space="preserve">Drogi publiczne powiatowe </t>
  </si>
  <si>
    <t xml:space="preserve">Powiatowy Zarząd Dróg w Świdwinie </t>
  </si>
  <si>
    <t>Wydatki inwestycyjne jednostek budżetowych</t>
  </si>
  <si>
    <t>Drogi publiczne powiatowe</t>
  </si>
  <si>
    <t>0 840</t>
  </si>
  <si>
    <t>Wpływy ze sprzedaży wyrobów</t>
  </si>
  <si>
    <t>0 20</t>
  </si>
  <si>
    <t>Gospodarka Leśna</t>
  </si>
  <si>
    <t xml:space="preserve"> </t>
  </si>
  <si>
    <t xml:space="preserve">Środki otrzymane od pozostałych jednostek zaliczanych do sektora </t>
  </si>
  <si>
    <t>finansów publicznych na realizację zadań bieżących jednostek zaliczanych</t>
  </si>
  <si>
    <t>do sektora finansów publicznych</t>
  </si>
  <si>
    <t>Różne wydatki na rzecz osób fizycznych</t>
  </si>
  <si>
    <t>Nadzór nad gospodarką leśną</t>
  </si>
  <si>
    <t>Zakup usług pozostałych</t>
  </si>
  <si>
    <t>GOSPODARKA MIESZKANIOWA</t>
  </si>
  <si>
    <t>Gospodarka gruntami i nieruchomościami</t>
  </si>
  <si>
    <t>POZOSTAŁE ZADANIA W ZAKRESIE POLITYKI SPOŁECZN.</t>
  </si>
  <si>
    <t>Składki na ubezpieczenia społeczne</t>
  </si>
  <si>
    <t>Składki na Fundusz Pracy</t>
  </si>
  <si>
    <t>Pozostała działalność  ( Wsparcie Szkolnictwa Zawodowego 9.2.0)</t>
  </si>
  <si>
    <t xml:space="preserve">Zespół  Szkół Ponadgimnazjalnych w Połczynie Zdroju </t>
  </si>
  <si>
    <t xml:space="preserve">Zespół Szkół Rolniczych CKP w Świdwinie </t>
  </si>
  <si>
    <t>Zakup materiałów papierniczych do sprzętu drukarsk.i urządzeń kserogr.</t>
  </si>
  <si>
    <t>Pozostała działalność(Zaplanuj swoją Karierę z doradcą 9.1.2 )</t>
  </si>
  <si>
    <t>Powiatowe Urzędy Pracy</t>
  </si>
  <si>
    <t xml:space="preserve">Powiatowy Urząd Pracy w Świdwinie </t>
  </si>
  <si>
    <t>0 750</t>
  </si>
  <si>
    <t>Dochody z najmu i dzierżawy składników majątkowych</t>
  </si>
  <si>
    <t>RÓŻNE ROZLICZENIA</t>
  </si>
  <si>
    <t>Uzupełnienie subwencji ogólnej dla jednostek samorządu terytorialnego</t>
  </si>
  <si>
    <t xml:space="preserve">Środki na uzupełnienie dochodów </t>
  </si>
  <si>
    <t>POMOC SPOŁECZNA</t>
  </si>
  <si>
    <t>Domy Pomocy Społecznej</t>
  </si>
  <si>
    <t>Dom Pomocy Społecznej w Krzecku</t>
  </si>
  <si>
    <t>Dom Pomocy Społecznej w Modrzewcu</t>
  </si>
  <si>
    <t>Razem dochody</t>
  </si>
  <si>
    <t>Dotacje celowe  przekazane gminie na inwestycje i zakupy inwestycyjne</t>
  </si>
  <si>
    <t>realizowane na podstawie porozumień (umów ) między j.s.t.</t>
  </si>
  <si>
    <t>Odpisy na ZFŚS</t>
  </si>
  <si>
    <t>Zespół Szkół w Połczynie Zdroju ( dofinansowanie  )</t>
  </si>
  <si>
    <t xml:space="preserve">Zakup usług pozostałych </t>
  </si>
  <si>
    <t>Placówki opiekuńczo-wychowawcze</t>
  </si>
  <si>
    <t xml:space="preserve">POWS "Dzieciowisko"  w Świdwinie </t>
  </si>
  <si>
    <t>Zakup energii</t>
  </si>
  <si>
    <t>Domy pomocy społecznej</t>
  </si>
  <si>
    <t xml:space="preserve">Dom Pomocy Społecznej w Krzecku </t>
  </si>
  <si>
    <t xml:space="preserve">Zakup środków żywności </t>
  </si>
  <si>
    <t>Zakup usług dostępu do sieci Internet</t>
  </si>
  <si>
    <t>Odpis na ZFŚS</t>
  </si>
  <si>
    <t>Odpłaty za administrowanie i czynsze za budynki,lokale i pomieszczenia</t>
  </si>
  <si>
    <t>Razem wydatki</t>
  </si>
  <si>
    <t>w tym na porozumienia między j.s.t.</t>
  </si>
  <si>
    <t>LEŚNICTWO</t>
  </si>
  <si>
    <t xml:space="preserve">Dochody jednostek samorządy terytorialnego związane z realizacją </t>
  </si>
  <si>
    <t>zadań z zakresu administracji rządowej oraz innych zadań zleconych ust.</t>
  </si>
  <si>
    <t>ADMINISTRACJA PUBLICZNA</t>
  </si>
  <si>
    <t>Różne opłaty i składki</t>
  </si>
  <si>
    <t>Zakup pomocy naukowych,dydaktycznych i książek</t>
  </si>
  <si>
    <t>Pozrastała działalność ( Lepsza przyszłość 9,1,2 )</t>
  </si>
  <si>
    <t>Zakup pomocy naukowych, dydaktycznych i książek</t>
  </si>
  <si>
    <t>Rezerwy ogólne i celowe</t>
  </si>
  <si>
    <t xml:space="preserve">Rezerwy          </t>
  </si>
  <si>
    <t>Załącznik Nr 3 do Uchwały</t>
  </si>
  <si>
    <t>PRZENIESIENIE PLANOWANYCH DOCHODÓW</t>
  </si>
  <si>
    <t>Pozostała działalność</t>
  </si>
  <si>
    <t>Wpływy z tytułu pomocy finansowej udzielanej między jednostkami</t>
  </si>
  <si>
    <t xml:space="preserve">samorządu terytorialnego na dofinansowanie własnych zadań </t>
  </si>
  <si>
    <t xml:space="preserve">inwestycyjnych i zakupów inwestycyjnych </t>
  </si>
  <si>
    <t>Dotacje celowe otrzymane z budżetu państwa na realizację inwestycji</t>
  </si>
  <si>
    <t>i zakupów inwestycyjnych własnych powiatu</t>
  </si>
  <si>
    <t xml:space="preserve">KULTURA FIZYCZNA I SPORT </t>
  </si>
  <si>
    <t>Obiekty sportowe</t>
  </si>
  <si>
    <t xml:space="preserve">Razem przeniesienia dochodów </t>
  </si>
  <si>
    <t xml:space="preserve">Nr XXIII/109/08 z dnia 20 listopada 2008r.  </t>
  </si>
  <si>
    <t>Załącznik Nr 4 do Uchwały</t>
  </si>
  <si>
    <t>PRZENIESIENIE PLANOWANYCH WYDATKÓW</t>
  </si>
  <si>
    <t>Razem przeniesienia wydatków</t>
  </si>
  <si>
    <t>Starostwo Powiatowe w Świdwinie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</si>
</sst>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sz val="10"/>
      <name val="Arial"/>
      <family val="2"/>
    </font>
    <font>
      <u val="single"/>
      <sz val="10"/>
      <name val="Arial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3" fontId="1" fillId="0" borderId="0" xfId="0" applyNumberFormat="1" applyFont="1" applyAlignment="1">
      <alignment/>
    </xf>
    <xf numFmtId="0" fontId="2" fillId="0" borderId="11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5" xfId="0" applyFont="1" applyBorder="1" applyAlignment="1">
      <alignment/>
    </xf>
    <xf numFmtId="3" fontId="2" fillId="0" borderId="15" xfId="0" applyNumberFormat="1" applyFont="1" applyBorder="1" applyAlignment="1">
      <alignment/>
    </xf>
    <xf numFmtId="0" fontId="1" fillId="0" borderId="15" xfId="0" applyFont="1" applyBorder="1" applyAlignment="1">
      <alignment/>
    </xf>
    <xf numFmtId="3" fontId="1" fillId="0" borderId="15" xfId="0" applyNumberFormat="1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7" xfId="0" applyFont="1" applyBorder="1" applyAlignment="1">
      <alignment/>
    </xf>
    <xf numFmtId="0" fontId="3" fillId="0" borderId="15" xfId="0" applyFont="1" applyBorder="1" applyAlignment="1">
      <alignment/>
    </xf>
    <xf numFmtId="3" fontId="3" fillId="0" borderId="15" xfId="0" applyNumberFormat="1" applyFont="1" applyBorder="1" applyAlignment="1">
      <alignment/>
    </xf>
    <xf numFmtId="0" fontId="1" fillId="0" borderId="15" xfId="0" applyFont="1" applyBorder="1" applyAlignment="1">
      <alignment horizontal="right"/>
    </xf>
    <xf numFmtId="0" fontId="2" fillId="0" borderId="19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5" xfId="0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10" xfId="0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13" xfId="0" applyFont="1" applyBorder="1" applyAlignment="1">
      <alignment horizontal="right"/>
    </xf>
    <xf numFmtId="0" fontId="1" fillId="0" borderId="20" xfId="0" applyFont="1" applyBorder="1" applyAlignment="1">
      <alignment horizontal="right"/>
    </xf>
    <xf numFmtId="3" fontId="1" fillId="0" borderId="18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3" xfId="0" applyFont="1" applyBorder="1" applyAlignment="1">
      <alignment horizontal="right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0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8" xfId="0" applyFont="1" applyBorder="1" applyAlignment="1">
      <alignment/>
    </xf>
    <xf numFmtId="0" fontId="3" fillId="0" borderId="16" xfId="0" applyFont="1" applyBorder="1" applyAlignment="1">
      <alignment/>
    </xf>
    <xf numFmtId="3" fontId="3" fillId="0" borderId="16" xfId="0" applyNumberFormat="1" applyFont="1" applyBorder="1" applyAlignment="1">
      <alignment/>
    </xf>
    <xf numFmtId="0" fontId="3" fillId="0" borderId="17" xfId="0" applyFont="1" applyBorder="1" applyAlignment="1">
      <alignment/>
    </xf>
    <xf numFmtId="3" fontId="3" fillId="0" borderId="17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" fontId="4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12" xfId="0" applyFont="1" applyBorder="1" applyAlignment="1">
      <alignment horizontal="right"/>
    </xf>
    <xf numFmtId="3" fontId="1" fillId="0" borderId="16" xfId="0" applyNumberFormat="1" applyFont="1" applyBorder="1" applyAlignment="1">
      <alignment/>
    </xf>
    <xf numFmtId="0" fontId="2" fillId="0" borderId="13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3" fontId="1" fillId="0" borderId="0" xfId="0" applyNumberFormat="1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5" xfId="0" applyBorder="1" applyAlignment="1">
      <alignment/>
    </xf>
    <xf numFmtId="3" fontId="1" fillId="0" borderId="15" xfId="0" applyNumberFormat="1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9" xfId="0" applyFont="1" applyBorder="1" applyAlignment="1">
      <alignment/>
    </xf>
    <xf numFmtId="3" fontId="2" fillId="0" borderId="18" xfId="0" applyNumberFormat="1" applyFont="1" applyBorder="1" applyAlignment="1">
      <alignment/>
    </xf>
    <xf numFmtId="0" fontId="3" fillId="0" borderId="18" xfId="0" applyFont="1" applyBorder="1" applyAlignment="1">
      <alignment/>
    </xf>
    <xf numFmtId="3" fontId="3" fillId="0" borderId="18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0" fontId="6" fillId="0" borderId="15" xfId="0" applyFont="1" applyBorder="1" applyAlignment="1">
      <alignment/>
    </xf>
    <xf numFmtId="3" fontId="6" fillId="0" borderId="15" xfId="0" applyNumberFormat="1" applyFont="1" applyBorder="1" applyAlignment="1">
      <alignment/>
    </xf>
    <xf numFmtId="0" fontId="2" fillId="0" borderId="22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20" xfId="0" applyFont="1" applyBorder="1" applyAlignment="1">
      <alignment horizontal="center"/>
    </xf>
    <xf numFmtId="0" fontId="6" fillId="0" borderId="18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5" xfId="0" applyFont="1" applyBorder="1" applyAlignment="1">
      <alignment/>
    </xf>
    <xf numFmtId="3" fontId="7" fillId="0" borderId="15" xfId="0" applyNumberFormat="1" applyFon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7" fillId="0" borderId="18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2"/>
  <sheetViews>
    <sheetView tabSelected="1" zoomScalePageLayoutView="0" workbookViewId="0" topLeftCell="A1">
      <selection activeCell="D17" sqref="D17"/>
    </sheetView>
  </sheetViews>
  <sheetFormatPr defaultColWidth="9.140625" defaultRowHeight="12.75"/>
  <cols>
    <col min="4" max="4" width="63.57421875" style="0" customWidth="1"/>
    <col min="5" max="6" width="19.8515625" style="0" customWidth="1"/>
  </cols>
  <sheetData>
    <row r="1" spans="1:15" ht="15.75">
      <c r="A1" s="1"/>
      <c r="B1" s="1"/>
      <c r="C1" s="1"/>
      <c r="D1" s="1"/>
      <c r="E1" s="1" t="s">
        <v>7</v>
      </c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.75">
      <c r="A2" s="1"/>
      <c r="B2" s="1"/>
      <c r="C2" s="1"/>
      <c r="D2" s="1"/>
      <c r="E2" s="1" t="s">
        <v>8</v>
      </c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.75">
      <c r="A3" s="1"/>
      <c r="B3" s="1"/>
      <c r="C3" s="1"/>
      <c r="E3" s="1" t="s">
        <v>120</v>
      </c>
      <c r="F3" s="1"/>
      <c r="G3" s="1"/>
      <c r="H3" s="1"/>
      <c r="I3" s="1"/>
      <c r="J3" s="1"/>
      <c r="K3" s="1"/>
      <c r="L3" s="1"/>
      <c r="M3" s="1"/>
      <c r="N3" s="1"/>
      <c r="O3" s="1"/>
    </row>
    <row r="4" ht="15.75">
      <c r="D4" s="99" t="s">
        <v>6</v>
      </c>
    </row>
    <row r="6" spans="1:15" ht="15.75">
      <c r="A6" s="15" t="s">
        <v>0</v>
      </c>
      <c r="B6" s="3" t="s">
        <v>1</v>
      </c>
      <c r="C6" s="15" t="s">
        <v>2</v>
      </c>
      <c r="D6" s="3" t="s">
        <v>3</v>
      </c>
      <c r="E6" s="15" t="s">
        <v>4</v>
      </c>
      <c r="F6" s="4" t="s">
        <v>5</v>
      </c>
      <c r="G6" s="1"/>
      <c r="H6" s="1"/>
      <c r="I6" s="1"/>
      <c r="J6" s="1"/>
      <c r="K6" s="1"/>
      <c r="L6" s="1"/>
      <c r="M6" s="1"/>
      <c r="N6" s="1"/>
      <c r="O6" s="1"/>
    </row>
    <row r="7" spans="1:15" ht="15.75">
      <c r="A7" s="16"/>
      <c r="B7" s="5"/>
      <c r="C7" s="16"/>
      <c r="D7" s="5"/>
      <c r="E7" s="16"/>
      <c r="F7" s="6"/>
      <c r="G7" s="1"/>
      <c r="H7" s="1"/>
      <c r="I7" s="1"/>
      <c r="J7" s="1"/>
      <c r="K7" s="1"/>
      <c r="L7" s="1"/>
      <c r="M7" s="1"/>
      <c r="N7" s="1"/>
      <c r="O7" s="1"/>
    </row>
    <row r="8" spans="1:15" ht="15.75">
      <c r="A8" s="26" t="s">
        <v>52</v>
      </c>
      <c r="B8" s="45"/>
      <c r="C8" s="46"/>
      <c r="D8" s="47" t="s">
        <v>99</v>
      </c>
      <c r="E8" s="40">
        <v>117858</v>
      </c>
      <c r="F8" s="41">
        <v>0</v>
      </c>
      <c r="G8" s="1"/>
      <c r="H8" s="1"/>
      <c r="I8" s="1"/>
      <c r="J8" s="1"/>
      <c r="K8" s="1"/>
      <c r="L8" s="1"/>
      <c r="M8" s="1"/>
      <c r="N8" s="1"/>
      <c r="O8" s="1"/>
    </row>
    <row r="9" spans="1:15" ht="15.75">
      <c r="A9" s="15"/>
      <c r="B9" s="50">
        <v>2001</v>
      </c>
      <c r="C9" s="48"/>
      <c r="D9" s="47" t="s">
        <v>53</v>
      </c>
      <c r="E9" s="40">
        <v>117858</v>
      </c>
      <c r="F9" s="41">
        <v>0</v>
      </c>
      <c r="G9" s="1"/>
      <c r="H9" s="1"/>
      <c r="I9" s="1"/>
      <c r="J9" s="1"/>
      <c r="K9" s="1"/>
      <c r="L9" s="1"/>
      <c r="M9" s="1"/>
      <c r="N9" s="1"/>
      <c r="O9" s="1"/>
    </row>
    <row r="10" spans="1:15" ht="15.75">
      <c r="A10" s="42"/>
      <c r="B10" s="42"/>
      <c r="C10" s="30">
        <v>2460</v>
      </c>
      <c r="D10" s="31" t="s">
        <v>55</v>
      </c>
      <c r="E10" s="36" t="s">
        <v>54</v>
      </c>
      <c r="F10" s="37"/>
      <c r="G10" s="1"/>
      <c r="H10" s="1"/>
      <c r="I10" s="1"/>
      <c r="J10" s="1"/>
      <c r="K10" s="1"/>
      <c r="L10" s="1"/>
      <c r="M10" s="1"/>
      <c r="N10" s="1"/>
      <c r="O10" s="1"/>
    </row>
    <row r="11" spans="1:15" ht="15.75">
      <c r="A11" s="42"/>
      <c r="B11" s="42"/>
      <c r="C11" s="30"/>
      <c r="D11" s="31" t="s">
        <v>56</v>
      </c>
      <c r="E11" s="36"/>
      <c r="F11" s="37"/>
      <c r="G11" s="1"/>
      <c r="H11" s="1"/>
      <c r="I11" s="1"/>
      <c r="J11" s="1"/>
      <c r="K11" s="1"/>
      <c r="L11" s="1"/>
      <c r="M11" s="1"/>
      <c r="N11" s="1"/>
      <c r="O11" s="1"/>
    </row>
    <row r="12" spans="1:15" ht="15.75">
      <c r="A12" s="42"/>
      <c r="B12" s="42"/>
      <c r="C12" s="30"/>
      <c r="D12" s="31" t="s">
        <v>57</v>
      </c>
      <c r="E12" s="36">
        <v>117858</v>
      </c>
      <c r="F12" s="37"/>
      <c r="G12" s="1"/>
      <c r="H12" s="1"/>
      <c r="I12" s="1"/>
      <c r="J12" s="1"/>
      <c r="K12" s="1"/>
      <c r="L12" s="1"/>
      <c r="M12" s="1"/>
      <c r="N12" s="1"/>
      <c r="O12" s="1"/>
    </row>
    <row r="13" spans="1:15" ht="15.75">
      <c r="A13" s="34">
        <v>600</v>
      </c>
      <c r="B13" s="45"/>
      <c r="C13" s="44"/>
      <c r="D13" s="47" t="s">
        <v>45</v>
      </c>
      <c r="E13" s="40">
        <v>13000</v>
      </c>
      <c r="F13" s="41">
        <v>0</v>
      </c>
      <c r="G13" s="1"/>
      <c r="H13" s="1"/>
      <c r="I13" s="1"/>
      <c r="J13" s="1"/>
      <c r="K13" s="1"/>
      <c r="L13" s="1"/>
      <c r="M13" s="1"/>
      <c r="N13" s="1"/>
      <c r="O13" s="1"/>
    </row>
    <row r="14" spans="1:15" ht="15.75">
      <c r="A14" s="15"/>
      <c r="B14" s="50">
        <v>60014</v>
      </c>
      <c r="C14" s="48"/>
      <c r="D14" s="47" t="s">
        <v>49</v>
      </c>
      <c r="E14" s="40">
        <v>13000</v>
      </c>
      <c r="F14" s="41">
        <v>0</v>
      </c>
      <c r="G14" s="1"/>
      <c r="H14" s="1"/>
      <c r="I14" s="1"/>
      <c r="J14" s="1"/>
      <c r="K14" s="1"/>
      <c r="L14" s="1"/>
      <c r="M14" s="1"/>
      <c r="N14" s="1"/>
      <c r="O14" s="1"/>
    </row>
    <row r="15" spans="1:15" ht="15.75">
      <c r="A15" s="42"/>
      <c r="B15" s="42"/>
      <c r="C15" s="30"/>
      <c r="D15" s="35" t="s">
        <v>47</v>
      </c>
      <c r="E15" s="38"/>
      <c r="F15" s="39"/>
      <c r="G15" s="1"/>
      <c r="H15" s="1"/>
      <c r="I15" s="1"/>
      <c r="J15" s="1"/>
      <c r="K15" s="1"/>
      <c r="L15" s="1"/>
      <c r="M15" s="1"/>
      <c r="N15" s="1"/>
      <c r="O15" s="1"/>
    </row>
    <row r="16" spans="1:15" ht="15.75">
      <c r="A16" s="42"/>
      <c r="B16" s="42"/>
      <c r="C16" s="53" t="s">
        <v>50</v>
      </c>
      <c r="D16" s="31" t="s">
        <v>51</v>
      </c>
      <c r="E16" s="36">
        <v>2000</v>
      </c>
      <c r="F16" s="37"/>
      <c r="G16" s="1"/>
      <c r="H16" s="1"/>
      <c r="I16" s="1"/>
      <c r="J16" s="1"/>
      <c r="K16" s="1"/>
      <c r="L16" s="1"/>
      <c r="M16" s="1"/>
      <c r="N16" s="1"/>
      <c r="O16" s="1"/>
    </row>
    <row r="17" spans="1:15" ht="15.75">
      <c r="A17" s="42"/>
      <c r="B17" s="42"/>
      <c r="C17" s="54" t="s">
        <v>21</v>
      </c>
      <c r="D17" s="49" t="s">
        <v>22</v>
      </c>
      <c r="E17" s="55">
        <v>11000</v>
      </c>
      <c r="F17" s="56"/>
      <c r="G17" s="1"/>
      <c r="H17" s="1"/>
      <c r="I17" s="1"/>
      <c r="J17" s="1"/>
      <c r="K17" s="1"/>
      <c r="L17" s="1"/>
      <c r="M17" s="1"/>
      <c r="N17" s="1"/>
      <c r="O17" s="1"/>
    </row>
    <row r="18" spans="1:15" ht="15.75">
      <c r="A18" s="34">
        <v>700</v>
      </c>
      <c r="B18" s="34"/>
      <c r="C18" s="34"/>
      <c r="D18" s="34" t="s">
        <v>61</v>
      </c>
      <c r="E18" s="57">
        <v>66000</v>
      </c>
      <c r="F18" s="57">
        <v>0</v>
      </c>
      <c r="G18" s="1"/>
      <c r="H18" s="1"/>
      <c r="I18" s="1"/>
      <c r="J18" s="1"/>
      <c r="K18" s="1"/>
      <c r="L18" s="1"/>
      <c r="M18" s="1"/>
      <c r="N18" s="1"/>
      <c r="O18" s="1"/>
    </row>
    <row r="19" spans="1:15" ht="15.75">
      <c r="A19" s="42"/>
      <c r="B19" s="58">
        <v>70005</v>
      </c>
      <c r="C19" s="59"/>
      <c r="D19" s="47" t="s">
        <v>62</v>
      </c>
      <c r="E19" s="40">
        <v>66000</v>
      </c>
      <c r="F19" s="41">
        <v>0</v>
      </c>
      <c r="G19" s="1"/>
      <c r="H19" s="1"/>
      <c r="I19" s="1"/>
      <c r="J19" s="1"/>
      <c r="K19" s="1"/>
      <c r="L19" s="1"/>
      <c r="M19" s="1"/>
      <c r="N19" s="1"/>
      <c r="O19" s="1"/>
    </row>
    <row r="20" spans="1:15" ht="15.75">
      <c r="A20" s="42"/>
      <c r="B20" s="42"/>
      <c r="C20" s="53" t="s">
        <v>21</v>
      </c>
      <c r="D20" s="28" t="s">
        <v>22</v>
      </c>
      <c r="E20" s="36">
        <v>6000</v>
      </c>
      <c r="F20" s="37"/>
      <c r="G20" s="1"/>
      <c r="H20" s="1"/>
      <c r="I20" s="1"/>
      <c r="J20" s="1"/>
      <c r="K20" s="1"/>
      <c r="L20" s="1"/>
      <c r="M20" s="1"/>
      <c r="N20" s="1"/>
      <c r="O20" s="1"/>
    </row>
    <row r="21" spans="1:15" ht="15.75">
      <c r="A21" s="42"/>
      <c r="B21" s="42"/>
      <c r="C21" s="53">
        <v>2360</v>
      </c>
      <c r="D21" s="28" t="s">
        <v>100</v>
      </c>
      <c r="E21" s="36"/>
      <c r="F21" s="37"/>
      <c r="G21" s="1"/>
      <c r="H21" s="1"/>
      <c r="I21" s="1"/>
      <c r="J21" s="1"/>
      <c r="K21" s="1"/>
      <c r="L21" s="1"/>
      <c r="M21" s="1"/>
      <c r="N21" s="1"/>
      <c r="O21" s="1"/>
    </row>
    <row r="22" spans="1:15" ht="15.75">
      <c r="A22" s="42"/>
      <c r="B22" s="42"/>
      <c r="C22" s="53"/>
      <c r="D22" s="28" t="s">
        <v>101</v>
      </c>
      <c r="E22" s="36">
        <v>60000</v>
      </c>
      <c r="F22" s="37"/>
      <c r="G22" s="1"/>
      <c r="H22" s="1"/>
      <c r="I22" s="1"/>
      <c r="J22" s="1"/>
      <c r="K22" s="1"/>
      <c r="L22" s="1"/>
      <c r="M22" s="1"/>
      <c r="N22" s="1"/>
      <c r="O22" s="1"/>
    </row>
    <row r="23" spans="1:15" ht="15.75">
      <c r="A23" s="24">
        <v>750</v>
      </c>
      <c r="B23" s="24"/>
      <c r="C23" s="11"/>
      <c r="D23" s="11" t="s">
        <v>9</v>
      </c>
      <c r="E23" s="12">
        <v>102360</v>
      </c>
      <c r="F23" s="12">
        <v>0</v>
      </c>
      <c r="G23" s="1"/>
      <c r="H23" s="1"/>
      <c r="I23" s="1"/>
      <c r="J23" s="1"/>
      <c r="K23" s="1"/>
      <c r="L23" s="1"/>
      <c r="M23" s="1"/>
      <c r="N23" s="1"/>
      <c r="O23" s="1"/>
    </row>
    <row r="24" spans="1:15" ht="15.75">
      <c r="A24" s="17"/>
      <c r="B24" s="24">
        <v>75020</v>
      </c>
      <c r="C24" s="23"/>
      <c r="D24" s="11" t="s">
        <v>10</v>
      </c>
      <c r="E24" s="12">
        <v>102360</v>
      </c>
      <c r="F24" s="12">
        <v>0</v>
      </c>
      <c r="G24" s="1"/>
      <c r="H24" s="1"/>
      <c r="I24" s="1"/>
      <c r="J24" s="1"/>
      <c r="K24" s="1"/>
      <c r="L24" s="1"/>
      <c r="M24" s="1"/>
      <c r="N24" s="1"/>
      <c r="O24" s="1"/>
    </row>
    <row r="25" spans="1:15" ht="15.75">
      <c r="A25" s="18"/>
      <c r="B25" s="18"/>
      <c r="C25" s="60"/>
      <c r="D25" s="20" t="s">
        <v>11</v>
      </c>
      <c r="E25" s="21"/>
      <c r="F25" s="21"/>
      <c r="G25" s="1"/>
      <c r="H25" s="1"/>
      <c r="I25" s="1"/>
      <c r="J25" s="1"/>
      <c r="K25" s="1"/>
      <c r="L25" s="1"/>
      <c r="M25" s="1"/>
      <c r="N25" s="1"/>
      <c r="O25" s="1"/>
    </row>
    <row r="26" spans="1:15" ht="15.75">
      <c r="A26" s="18"/>
      <c r="B26" s="18"/>
      <c r="C26" s="27" t="s">
        <v>12</v>
      </c>
      <c r="D26" s="13" t="s">
        <v>13</v>
      </c>
      <c r="E26" s="14">
        <v>80000</v>
      </c>
      <c r="F26" s="14"/>
      <c r="G26" s="1"/>
      <c r="H26" s="1"/>
      <c r="I26" s="1"/>
      <c r="J26" s="1"/>
      <c r="K26" s="1"/>
      <c r="L26" s="1"/>
      <c r="M26" s="1"/>
      <c r="N26" s="1"/>
      <c r="O26" s="1"/>
    </row>
    <row r="27" spans="1:15" ht="15.75">
      <c r="A27" s="18"/>
      <c r="B27" s="18"/>
      <c r="C27" s="27" t="s">
        <v>14</v>
      </c>
      <c r="D27" s="13" t="s">
        <v>15</v>
      </c>
      <c r="E27" s="14">
        <v>20000</v>
      </c>
      <c r="F27" s="14"/>
      <c r="G27" s="1"/>
      <c r="H27" s="1"/>
      <c r="I27" s="1"/>
      <c r="J27" s="1"/>
      <c r="K27" s="1"/>
      <c r="L27" s="1"/>
      <c r="M27" s="1"/>
      <c r="N27" s="1"/>
      <c r="O27" s="1"/>
    </row>
    <row r="28" spans="1:15" ht="15.75">
      <c r="A28" s="18"/>
      <c r="B28" s="18"/>
      <c r="C28" s="74" t="s">
        <v>21</v>
      </c>
      <c r="D28" s="49" t="s">
        <v>22</v>
      </c>
      <c r="E28" s="75">
        <v>2360</v>
      </c>
      <c r="F28" s="75"/>
      <c r="G28" s="1"/>
      <c r="H28" s="1"/>
      <c r="I28" s="1"/>
      <c r="J28" s="1"/>
      <c r="K28" s="1"/>
      <c r="L28" s="1"/>
      <c r="M28" s="1"/>
      <c r="N28" s="1"/>
      <c r="O28" s="1"/>
    </row>
    <row r="29" spans="1:15" ht="15.75">
      <c r="A29" s="11">
        <v>758</v>
      </c>
      <c r="B29" s="24"/>
      <c r="C29" s="26"/>
      <c r="D29" s="34" t="s">
        <v>75</v>
      </c>
      <c r="E29" s="12">
        <v>24382</v>
      </c>
      <c r="F29" s="12">
        <v>0</v>
      </c>
      <c r="G29" s="1"/>
      <c r="H29" s="1"/>
      <c r="I29" s="1"/>
      <c r="J29" s="1"/>
      <c r="K29" s="1"/>
      <c r="L29" s="1"/>
      <c r="M29" s="1"/>
      <c r="N29" s="1"/>
      <c r="O29" s="1"/>
    </row>
    <row r="30" spans="1:15" ht="15.75">
      <c r="A30" s="79"/>
      <c r="B30" s="24">
        <v>75802</v>
      </c>
      <c r="C30" s="26"/>
      <c r="D30" s="34" t="s">
        <v>76</v>
      </c>
      <c r="E30" s="12">
        <v>24382</v>
      </c>
      <c r="F30" s="12">
        <v>0</v>
      </c>
      <c r="G30" s="1"/>
      <c r="H30" s="1"/>
      <c r="I30" s="1"/>
      <c r="J30" s="1"/>
      <c r="K30" s="1"/>
      <c r="L30" s="1"/>
      <c r="M30" s="1"/>
      <c r="N30" s="1"/>
      <c r="O30" s="1"/>
    </row>
    <row r="31" spans="1:15" ht="15.75">
      <c r="A31" s="80"/>
      <c r="B31" s="19"/>
      <c r="C31" s="22">
        <v>2760</v>
      </c>
      <c r="D31" s="28" t="s">
        <v>77</v>
      </c>
      <c r="E31" s="14">
        <v>24382</v>
      </c>
      <c r="F31" s="14"/>
      <c r="G31" s="1"/>
      <c r="H31" s="1"/>
      <c r="I31" s="1"/>
      <c r="J31" s="1"/>
      <c r="K31" s="1"/>
      <c r="L31" s="1"/>
      <c r="M31" s="1"/>
      <c r="N31" s="1"/>
      <c r="O31" s="1"/>
    </row>
    <row r="32" spans="1:15" ht="15.75">
      <c r="A32" s="10"/>
      <c r="B32" s="10"/>
      <c r="C32" s="77"/>
      <c r="D32" s="49"/>
      <c r="E32" s="78"/>
      <c r="F32" s="78"/>
      <c r="G32" s="1"/>
      <c r="H32" s="1"/>
      <c r="I32" s="1"/>
      <c r="J32" s="1"/>
      <c r="K32" s="1"/>
      <c r="L32" s="1"/>
      <c r="M32" s="1"/>
      <c r="N32" s="1"/>
      <c r="O32" s="1"/>
    </row>
    <row r="33" spans="1:15" ht="15.75">
      <c r="A33" s="10"/>
      <c r="B33" s="10"/>
      <c r="C33" s="77"/>
      <c r="D33" s="49"/>
      <c r="E33" s="78"/>
      <c r="F33" s="78"/>
      <c r="G33" s="1"/>
      <c r="H33" s="1"/>
      <c r="I33" s="1"/>
      <c r="J33" s="1"/>
      <c r="K33" s="1"/>
      <c r="L33" s="1"/>
      <c r="M33" s="1"/>
      <c r="N33" s="1"/>
      <c r="O33" s="1"/>
    </row>
    <row r="37" spans="1:15" ht="15.75">
      <c r="A37" s="15" t="s">
        <v>0</v>
      </c>
      <c r="B37" s="3" t="s">
        <v>1</v>
      </c>
      <c r="C37" s="15" t="s">
        <v>2</v>
      </c>
      <c r="D37" s="3" t="s">
        <v>3</v>
      </c>
      <c r="E37" s="15" t="s">
        <v>4</v>
      </c>
      <c r="F37" s="4" t="s">
        <v>5</v>
      </c>
      <c r="G37" s="1"/>
      <c r="H37" s="1"/>
      <c r="I37" s="1"/>
      <c r="J37" s="1"/>
      <c r="K37" s="1"/>
      <c r="L37" s="1"/>
      <c r="M37" s="1"/>
      <c r="N37" s="1"/>
      <c r="O37" s="1"/>
    </row>
    <row r="38" spans="1:15" ht="15.75">
      <c r="A38" s="16"/>
      <c r="B38" s="5"/>
      <c r="C38" s="16"/>
      <c r="D38" s="5"/>
      <c r="E38" s="16"/>
      <c r="F38" s="6"/>
      <c r="G38" s="1"/>
      <c r="H38" s="1"/>
      <c r="I38" s="1"/>
      <c r="J38" s="1"/>
      <c r="K38" s="1"/>
      <c r="L38" s="1"/>
      <c r="M38" s="1"/>
      <c r="N38" s="1"/>
      <c r="O38" s="1"/>
    </row>
    <row r="39" spans="1:15" ht="15.75">
      <c r="A39" s="11">
        <v>801</v>
      </c>
      <c r="B39" s="25"/>
      <c r="C39" s="11"/>
      <c r="D39" s="11" t="s">
        <v>16</v>
      </c>
      <c r="E39" s="12">
        <v>14298</v>
      </c>
      <c r="F39" s="12">
        <v>0</v>
      </c>
      <c r="G39" s="1"/>
      <c r="H39" s="1"/>
      <c r="I39" s="1"/>
      <c r="J39" s="1"/>
      <c r="K39" s="1"/>
      <c r="L39" s="1"/>
      <c r="M39" s="1"/>
      <c r="N39" s="1"/>
      <c r="O39" s="1"/>
    </row>
    <row r="40" spans="1:15" ht="15.75">
      <c r="A40" s="17"/>
      <c r="B40" s="24">
        <v>80120</v>
      </c>
      <c r="C40" s="23"/>
      <c r="D40" s="11" t="s">
        <v>17</v>
      </c>
      <c r="E40" s="12">
        <v>14298</v>
      </c>
      <c r="F40" s="12">
        <v>0</v>
      </c>
      <c r="G40" s="1"/>
      <c r="H40" s="1"/>
      <c r="I40" s="1"/>
      <c r="J40" s="1"/>
      <c r="K40" s="1"/>
      <c r="L40" s="1"/>
      <c r="M40" s="1"/>
      <c r="N40" s="1"/>
      <c r="O40" s="1"/>
    </row>
    <row r="41" spans="1:15" ht="15.75">
      <c r="A41" s="18"/>
      <c r="B41" s="18"/>
      <c r="C41" s="60"/>
      <c r="D41" s="20" t="s">
        <v>18</v>
      </c>
      <c r="E41" s="21">
        <v>14298</v>
      </c>
      <c r="F41" s="21"/>
      <c r="G41" s="1"/>
      <c r="H41" s="1"/>
      <c r="I41" s="1"/>
      <c r="J41" s="1"/>
      <c r="K41" s="1"/>
      <c r="L41" s="1"/>
      <c r="M41" s="1"/>
      <c r="N41" s="1"/>
      <c r="O41" s="1"/>
    </row>
    <row r="42" spans="1:15" ht="15.75">
      <c r="A42" s="18"/>
      <c r="B42" s="18"/>
      <c r="C42" s="22" t="s">
        <v>19</v>
      </c>
      <c r="D42" s="13" t="s">
        <v>20</v>
      </c>
      <c r="E42" s="14">
        <v>2000</v>
      </c>
      <c r="F42" s="14"/>
      <c r="G42" s="1"/>
      <c r="H42" s="1"/>
      <c r="I42" s="1"/>
      <c r="J42" s="1"/>
      <c r="K42" s="1"/>
      <c r="L42" s="1"/>
      <c r="M42" s="1"/>
      <c r="N42" s="1"/>
      <c r="O42" s="1"/>
    </row>
    <row r="43" spans="1:15" ht="15.75">
      <c r="A43" s="18"/>
      <c r="B43" s="18"/>
      <c r="C43" s="22" t="s">
        <v>21</v>
      </c>
      <c r="D43" s="13" t="s">
        <v>22</v>
      </c>
      <c r="E43" s="14">
        <v>12298</v>
      </c>
      <c r="F43" s="14"/>
      <c r="G43" s="1"/>
      <c r="H43" s="1"/>
      <c r="I43" s="1"/>
      <c r="J43" s="1"/>
      <c r="K43" s="1"/>
      <c r="L43" s="1"/>
      <c r="M43" s="1"/>
      <c r="N43" s="1"/>
      <c r="O43" s="1"/>
    </row>
    <row r="44" spans="1:15" ht="15.75">
      <c r="A44" s="34">
        <v>852</v>
      </c>
      <c r="B44" s="50"/>
      <c r="C44" s="34"/>
      <c r="D44" s="34" t="s">
        <v>78</v>
      </c>
      <c r="E44" s="57">
        <v>108000</v>
      </c>
      <c r="F44" s="57">
        <v>0</v>
      </c>
      <c r="G44" s="1"/>
      <c r="H44" s="1"/>
      <c r="I44" s="1"/>
      <c r="J44" s="1"/>
      <c r="K44" s="1"/>
      <c r="L44" s="1"/>
      <c r="M44" s="1"/>
      <c r="N44" s="1"/>
      <c r="O44" s="1"/>
    </row>
    <row r="45" spans="1:15" ht="15.75">
      <c r="A45" s="81"/>
      <c r="B45" s="50">
        <v>85202</v>
      </c>
      <c r="C45" s="76"/>
      <c r="D45" s="47" t="s">
        <v>79</v>
      </c>
      <c r="E45" s="40">
        <v>108000</v>
      </c>
      <c r="F45" s="41">
        <v>0</v>
      </c>
      <c r="G45" s="1"/>
      <c r="H45" s="1"/>
      <c r="I45" s="1"/>
      <c r="J45" s="1"/>
      <c r="K45" s="1"/>
      <c r="L45" s="1"/>
      <c r="M45" s="1"/>
      <c r="N45" s="1"/>
      <c r="O45" s="1"/>
    </row>
    <row r="46" spans="1:15" ht="15.75">
      <c r="A46" s="81"/>
      <c r="B46" s="42"/>
      <c r="C46" s="6"/>
      <c r="D46" s="35" t="s">
        <v>80</v>
      </c>
      <c r="E46" s="38">
        <v>48000</v>
      </c>
      <c r="F46" s="39"/>
      <c r="G46" s="1"/>
      <c r="H46" s="1"/>
      <c r="I46" s="1"/>
      <c r="J46" s="1"/>
      <c r="K46" s="1"/>
      <c r="L46" s="1"/>
      <c r="M46" s="1"/>
      <c r="N46" s="1"/>
      <c r="O46" s="1"/>
    </row>
    <row r="47" spans="1:15" ht="15.75">
      <c r="A47" s="81"/>
      <c r="B47" s="42"/>
      <c r="C47" s="53" t="s">
        <v>19</v>
      </c>
      <c r="D47" s="31" t="s">
        <v>20</v>
      </c>
      <c r="E47" s="36">
        <v>48000</v>
      </c>
      <c r="F47" s="37"/>
      <c r="G47" s="1"/>
      <c r="H47" s="1"/>
      <c r="I47" s="1"/>
      <c r="J47" s="1"/>
      <c r="K47" s="1"/>
      <c r="L47" s="1"/>
      <c r="M47" s="1"/>
      <c r="N47" s="1"/>
      <c r="O47" s="1"/>
    </row>
    <row r="48" spans="1:15" ht="15.75">
      <c r="A48" s="81"/>
      <c r="B48" s="42"/>
      <c r="C48" s="6"/>
      <c r="D48" s="35" t="s">
        <v>81</v>
      </c>
      <c r="E48" s="38">
        <v>60000</v>
      </c>
      <c r="F48" s="39"/>
      <c r="G48" s="1"/>
      <c r="H48" s="1"/>
      <c r="I48" s="1"/>
      <c r="J48" s="1"/>
      <c r="K48" s="1"/>
      <c r="L48" s="1"/>
      <c r="M48" s="1"/>
      <c r="N48" s="1"/>
      <c r="O48" s="1"/>
    </row>
    <row r="49" spans="1:15" ht="15.75">
      <c r="A49" s="81"/>
      <c r="B49" s="16"/>
      <c r="C49" s="53" t="s">
        <v>19</v>
      </c>
      <c r="D49" s="31" t="s">
        <v>20</v>
      </c>
      <c r="E49" s="36">
        <v>60000</v>
      </c>
      <c r="F49" s="37"/>
      <c r="G49" s="1"/>
      <c r="H49" s="1"/>
      <c r="I49" s="1"/>
      <c r="J49" s="1"/>
      <c r="K49" s="1"/>
      <c r="L49" s="1"/>
      <c r="M49" s="1"/>
      <c r="N49" s="1"/>
      <c r="O49" s="1"/>
    </row>
    <row r="50" spans="1:15" ht="15.75">
      <c r="A50" s="24">
        <v>853</v>
      </c>
      <c r="B50" s="62"/>
      <c r="C50" s="11"/>
      <c r="D50" s="11" t="s">
        <v>23</v>
      </c>
      <c r="E50" s="12">
        <f>E51+E54+E61+E72</f>
        <v>310200</v>
      </c>
      <c r="F50" s="12">
        <v>353392</v>
      </c>
      <c r="G50" s="1"/>
      <c r="H50" s="1"/>
      <c r="I50" s="1"/>
      <c r="J50" s="1"/>
      <c r="K50" s="1"/>
      <c r="L50" s="1"/>
      <c r="M50" s="1"/>
      <c r="N50" s="1"/>
      <c r="O50" s="1"/>
    </row>
    <row r="51" spans="1:15" ht="15.75">
      <c r="A51" s="82"/>
      <c r="B51" s="24">
        <v>85333</v>
      </c>
      <c r="C51" s="23"/>
      <c r="D51" s="11" t="s">
        <v>71</v>
      </c>
      <c r="E51" s="12">
        <v>1948</v>
      </c>
      <c r="F51" s="12">
        <v>0</v>
      </c>
      <c r="G51" s="1"/>
      <c r="H51" s="1"/>
      <c r="I51" s="1"/>
      <c r="J51" s="1"/>
      <c r="K51" s="1"/>
      <c r="L51" s="1"/>
      <c r="M51" s="1"/>
      <c r="N51" s="1"/>
      <c r="O51" s="1"/>
    </row>
    <row r="52" spans="1:15" ht="15.75">
      <c r="A52" s="83"/>
      <c r="B52" s="64"/>
      <c r="C52" s="23"/>
      <c r="D52" s="20" t="s">
        <v>72</v>
      </c>
      <c r="E52" s="21"/>
      <c r="F52" s="21"/>
      <c r="G52" s="1"/>
      <c r="H52" s="1"/>
      <c r="I52" s="1"/>
      <c r="J52" s="1"/>
      <c r="K52" s="1"/>
      <c r="L52" s="1"/>
      <c r="M52" s="1"/>
      <c r="N52" s="1"/>
      <c r="O52" s="1"/>
    </row>
    <row r="53" spans="1:15" ht="15.75">
      <c r="A53" s="83"/>
      <c r="B53" s="25"/>
      <c r="C53" s="27" t="s">
        <v>73</v>
      </c>
      <c r="D53" s="13" t="s">
        <v>74</v>
      </c>
      <c r="E53" s="14">
        <v>1948</v>
      </c>
      <c r="F53" s="14"/>
      <c r="G53" s="1"/>
      <c r="H53" s="1"/>
      <c r="I53" s="1"/>
      <c r="J53" s="1"/>
      <c r="K53" s="1"/>
      <c r="L53" s="1"/>
      <c r="M53" s="1"/>
      <c r="N53" s="1"/>
      <c r="O53" s="1"/>
    </row>
    <row r="54" spans="1:15" ht="15.75">
      <c r="A54" s="64"/>
      <c r="B54" s="62">
        <v>85395</v>
      </c>
      <c r="C54" s="11"/>
      <c r="D54" s="11" t="s">
        <v>31</v>
      </c>
      <c r="E54" s="12">
        <v>135560</v>
      </c>
      <c r="F54" s="12">
        <v>153220</v>
      </c>
      <c r="G54" s="1"/>
      <c r="H54" s="1"/>
      <c r="I54" s="1"/>
      <c r="J54" s="1"/>
      <c r="K54" s="1"/>
      <c r="L54" s="1"/>
      <c r="M54" s="1"/>
      <c r="N54" s="1"/>
      <c r="O54" s="1"/>
    </row>
    <row r="55" spans="1:15" ht="15.75">
      <c r="A55" s="18"/>
      <c r="B55" s="61"/>
      <c r="C55" s="13">
        <v>2338</v>
      </c>
      <c r="D55" s="13" t="s">
        <v>24</v>
      </c>
      <c r="E55" s="14"/>
      <c r="F55" s="14"/>
      <c r="G55" s="1"/>
      <c r="H55" s="1"/>
      <c r="I55" s="1"/>
      <c r="J55" s="1"/>
      <c r="K55" s="1"/>
      <c r="L55" s="1"/>
      <c r="M55" s="1"/>
      <c r="N55" s="1"/>
      <c r="O55" s="1"/>
    </row>
    <row r="56" spans="1:15" ht="15.75">
      <c r="A56" s="18"/>
      <c r="B56" s="61"/>
      <c r="C56" s="13"/>
      <c r="D56" s="13" t="s">
        <v>32</v>
      </c>
      <c r="E56" s="14"/>
      <c r="F56" s="14">
        <v>130237</v>
      </c>
      <c r="G56" s="1"/>
      <c r="H56" s="1"/>
      <c r="I56" s="1"/>
      <c r="J56" s="1"/>
      <c r="K56" s="1"/>
      <c r="L56" s="1"/>
      <c r="M56" s="1"/>
      <c r="N56" s="1"/>
      <c r="O56" s="1"/>
    </row>
    <row r="57" spans="1:15" ht="15.75">
      <c r="A57" s="18"/>
      <c r="B57" s="61"/>
      <c r="C57" s="13">
        <v>2339</v>
      </c>
      <c r="D57" s="13" t="s">
        <v>24</v>
      </c>
      <c r="E57" s="14"/>
      <c r="F57" s="14"/>
      <c r="G57" s="1"/>
      <c r="H57" s="1"/>
      <c r="I57" s="1"/>
      <c r="J57" s="1"/>
      <c r="K57" s="1"/>
      <c r="L57" s="1"/>
      <c r="M57" s="1"/>
      <c r="N57" s="1"/>
      <c r="O57" s="1"/>
    </row>
    <row r="58" spans="1:15" ht="15.75">
      <c r="A58" s="18"/>
      <c r="B58" s="61"/>
      <c r="C58" s="13"/>
      <c r="D58" s="13" t="s">
        <v>32</v>
      </c>
      <c r="E58" s="14"/>
      <c r="F58" s="14">
        <v>22983</v>
      </c>
      <c r="G58" s="1"/>
      <c r="H58" s="1"/>
      <c r="I58" s="1"/>
      <c r="J58" s="1"/>
      <c r="K58" s="1"/>
      <c r="L58" s="1"/>
      <c r="M58" s="1"/>
      <c r="N58" s="1"/>
      <c r="O58" s="1"/>
    </row>
    <row r="59" spans="1:15" ht="15.75">
      <c r="A59" s="18"/>
      <c r="B59" s="61"/>
      <c r="C59" s="13">
        <v>2008</v>
      </c>
      <c r="D59" s="13" t="s">
        <v>25</v>
      </c>
      <c r="E59" s="14">
        <v>115226</v>
      </c>
      <c r="F59" s="14"/>
      <c r="G59" s="1"/>
      <c r="H59" s="1"/>
      <c r="I59" s="1"/>
      <c r="J59" s="1"/>
      <c r="K59" s="1"/>
      <c r="L59" s="1"/>
      <c r="M59" s="1"/>
      <c r="N59" s="1"/>
      <c r="O59" s="1"/>
    </row>
    <row r="60" spans="1:15" ht="15.75">
      <c r="A60" s="18"/>
      <c r="B60" s="61"/>
      <c r="C60" s="13">
        <v>2009</v>
      </c>
      <c r="D60" s="13" t="s">
        <v>25</v>
      </c>
      <c r="E60" s="14">
        <v>20334</v>
      </c>
      <c r="F60" s="14"/>
      <c r="G60" s="1"/>
      <c r="H60" s="1"/>
      <c r="I60" s="1"/>
      <c r="J60" s="1"/>
      <c r="K60" s="1"/>
      <c r="L60" s="1"/>
      <c r="M60" s="1"/>
      <c r="N60" s="1"/>
      <c r="O60" s="1"/>
    </row>
    <row r="61" spans="1:15" ht="15.75">
      <c r="A61" s="18"/>
      <c r="B61" s="72">
        <v>85395</v>
      </c>
      <c r="C61" s="23"/>
      <c r="D61" s="11" t="s">
        <v>26</v>
      </c>
      <c r="E61" s="12">
        <v>131637</v>
      </c>
      <c r="F61" s="12">
        <v>151497</v>
      </c>
      <c r="G61" s="1"/>
      <c r="H61" s="1"/>
      <c r="I61" s="1"/>
      <c r="J61" s="1"/>
      <c r="K61" s="1"/>
      <c r="L61" s="1"/>
      <c r="M61" s="1"/>
      <c r="N61" s="1"/>
      <c r="O61" s="1"/>
    </row>
    <row r="62" spans="1:15" ht="15.75">
      <c r="A62" s="18"/>
      <c r="B62" s="61"/>
      <c r="C62" s="60">
        <v>2338</v>
      </c>
      <c r="D62" s="13" t="s">
        <v>24</v>
      </c>
      <c r="E62" s="14">
        <v>131637</v>
      </c>
      <c r="F62" s="14"/>
      <c r="G62" s="1"/>
      <c r="H62" s="1"/>
      <c r="I62" s="1"/>
      <c r="J62" s="1"/>
      <c r="K62" s="1"/>
      <c r="L62" s="1"/>
      <c r="M62" s="1"/>
      <c r="N62" s="1"/>
      <c r="O62" s="1"/>
    </row>
    <row r="63" spans="1:15" ht="15.75">
      <c r="A63" s="18"/>
      <c r="B63" s="61"/>
      <c r="C63" s="60"/>
      <c r="D63" s="13" t="s">
        <v>32</v>
      </c>
      <c r="E63" s="14"/>
      <c r="F63" s="14">
        <v>128772</v>
      </c>
      <c r="G63" s="1"/>
      <c r="H63" s="1"/>
      <c r="I63" s="1"/>
      <c r="J63" s="1"/>
      <c r="K63" s="1"/>
      <c r="L63" s="1"/>
      <c r="M63" s="1"/>
      <c r="N63" s="1"/>
      <c r="O63" s="1"/>
    </row>
    <row r="64" spans="1:15" ht="15.75">
      <c r="A64" s="18"/>
      <c r="B64" s="61"/>
      <c r="C64" s="60">
        <v>2339</v>
      </c>
      <c r="D64" s="13" t="s">
        <v>24</v>
      </c>
      <c r="E64" s="14"/>
      <c r="F64" s="14"/>
      <c r="G64" s="1"/>
      <c r="H64" s="1"/>
      <c r="I64" s="1"/>
      <c r="J64" s="1"/>
      <c r="K64" s="1"/>
      <c r="L64" s="1"/>
      <c r="M64" s="1"/>
      <c r="N64" s="1"/>
      <c r="O64" s="1"/>
    </row>
    <row r="65" spans="1:15" ht="15.75">
      <c r="A65" s="18"/>
      <c r="B65" s="61"/>
      <c r="C65" s="60"/>
      <c r="D65" s="13" t="s">
        <v>32</v>
      </c>
      <c r="E65" s="14"/>
      <c r="F65" s="14">
        <v>22725</v>
      </c>
      <c r="G65" s="1"/>
      <c r="H65" s="1"/>
      <c r="I65" s="1"/>
      <c r="J65" s="1"/>
      <c r="K65" s="1"/>
      <c r="L65" s="1"/>
      <c r="M65" s="1"/>
      <c r="N65" s="1"/>
      <c r="O65" s="1"/>
    </row>
    <row r="66" spans="1:15" ht="15.75">
      <c r="A66" s="18"/>
      <c r="B66" s="61"/>
      <c r="C66" s="60">
        <v>2008</v>
      </c>
      <c r="D66" s="13" t="s">
        <v>25</v>
      </c>
      <c r="E66" s="14">
        <v>128243</v>
      </c>
      <c r="F66" s="14"/>
      <c r="G66" s="1"/>
      <c r="H66" s="1"/>
      <c r="I66" s="1"/>
      <c r="J66" s="1"/>
      <c r="K66" s="1"/>
      <c r="L66" s="1"/>
      <c r="M66" s="1"/>
      <c r="N66" s="1"/>
      <c r="O66" s="1"/>
    </row>
    <row r="67" spans="1:15" ht="15.75">
      <c r="A67" s="19"/>
      <c r="B67" s="63"/>
      <c r="C67" s="60">
        <v>2009</v>
      </c>
      <c r="D67" s="13" t="s">
        <v>25</v>
      </c>
      <c r="E67" s="14">
        <v>3394</v>
      </c>
      <c r="F67" s="14"/>
      <c r="G67" s="1"/>
      <c r="H67" s="1"/>
      <c r="I67" s="1"/>
      <c r="J67" s="1"/>
      <c r="K67" s="1"/>
      <c r="L67" s="1"/>
      <c r="M67" s="1"/>
      <c r="N67" s="1"/>
      <c r="O67" s="1"/>
    </row>
    <row r="70" spans="1:15" ht="15.75">
      <c r="A70" s="15" t="s">
        <v>0</v>
      </c>
      <c r="B70" s="3" t="s">
        <v>1</v>
      </c>
      <c r="C70" s="15" t="s">
        <v>2</v>
      </c>
      <c r="D70" s="3" t="s">
        <v>3</v>
      </c>
      <c r="E70" s="15" t="s">
        <v>4</v>
      </c>
      <c r="F70" s="4" t="s">
        <v>5</v>
      </c>
      <c r="G70" s="1"/>
      <c r="H70" s="1"/>
      <c r="I70" s="1"/>
      <c r="J70" s="1"/>
      <c r="K70" s="1"/>
      <c r="L70" s="1"/>
      <c r="M70" s="1"/>
      <c r="N70" s="1"/>
      <c r="O70" s="1"/>
    </row>
    <row r="71" spans="1:15" ht="15.75">
      <c r="A71" s="16"/>
      <c r="B71" s="5"/>
      <c r="C71" s="16"/>
      <c r="D71" s="5"/>
      <c r="E71" s="16"/>
      <c r="F71" s="6"/>
      <c r="G71" s="1"/>
      <c r="H71" s="1"/>
      <c r="I71" s="1"/>
      <c r="J71" s="1"/>
      <c r="K71" s="1"/>
      <c r="L71" s="1"/>
      <c r="M71" s="1"/>
      <c r="N71" s="1"/>
      <c r="O71" s="1"/>
    </row>
    <row r="72" spans="1:15" ht="15.75">
      <c r="A72" s="18"/>
      <c r="B72" s="62">
        <v>85395</v>
      </c>
      <c r="C72" s="11"/>
      <c r="D72" s="11" t="s">
        <v>27</v>
      </c>
      <c r="E72" s="12">
        <v>41055</v>
      </c>
      <c r="F72" s="12">
        <v>48675</v>
      </c>
      <c r="G72" s="1"/>
      <c r="H72" s="1"/>
      <c r="I72" s="1"/>
      <c r="J72" s="1"/>
      <c r="K72" s="1"/>
      <c r="L72" s="1"/>
      <c r="M72" s="1"/>
      <c r="N72" s="1"/>
      <c r="O72" s="1"/>
    </row>
    <row r="73" spans="1:15" ht="15.75">
      <c r="A73" s="18"/>
      <c r="B73" s="61"/>
      <c r="C73" s="13">
        <v>2338</v>
      </c>
      <c r="D73" s="13" t="s">
        <v>24</v>
      </c>
      <c r="E73" s="14"/>
      <c r="F73" s="14"/>
      <c r="G73" s="1"/>
      <c r="H73" s="1"/>
      <c r="I73" s="1"/>
      <c r="J73" s="1"/>
      <c r="K73" s="1"/>
      <c r="L73" s="1"/>
      <c r="M73" s="1"/>
      <c r="N73" s="1"/>
      <c r="O73" s="1"/>
    </row>
    <row r="74" spans="1:15" ht="15.75">
      <c r="A74" s="18"/>
      <c r="B74" s="61"/>
      <c r="C74" s="13"/>
      <c r="D74" s="13" t="s">
        <v>32</v>
      </c>
      <c r="E74" s="14"/>
      <c r="F74" s="14">
        <v>41374</v>
      </c>
      <c r="G74" s="1"/>
      <c r="H74" s="1"/>
      <c r="I74" s="1"/>
      <c r="J74" s="1"/>
      <c r="K74" s="1"/>
      <c r="L74" s="1"/>
      <c r="M74" s="1"/>
      <c r="N74" s="1"/>
      <c r="O74" s="1"/>
    </row>
    <row r="75" spans="1:15" ht="15.75">
      <c r="A75" s="18"/>
      <c r="B75" s="61"/>
      <c r="C75" s="13">
        <v>2339</v>
      </c>
      <c r="D75" s="13" t="s">
        <v>24</v>
      </c>
      <c r="E75" s="14"/>
      <c r="F75" s="14"/>
      <c r="G75" s="1"/>
      <c r="H75" s="1"/>
      <c r="I75" s="1"/>
      <c r="J75" s="1"/>
      <c r="K75" s="1"/>
      <c r="L75" s="1"/>
      <c r="M75" s="1"/>
      <c r="N75" s="1"/>
      <c r="O75" s="1"/>
    </row>
    <row r="76" spans="1:15" ht="15.75">
      <c r="A76" s="18"/>
      <c r="B76" s="61"/>
      <c r="C76" s="13"/>
      <c r="D76" s="13" t="s">
        <v>32</v>
      </c>
      <c r="E76" s="14"/>
      <c r="F76" s="14">
        <v>7301</v>
      </c>
      <c r="G76" s="1"/>
      <c r="H76" s="1"/>
      <c r="I76" s="1"/>
      <c r="J76" s="1"/>
      <c r="K76" s="1"/>
      <c r="L76" s="1"/>
      <c r="M76" s="1"/>
      <c r="N76" s="1"/>
      <c r="O76" s="1"/>
    </row>
    <row r="77" spans="1:15" ht="15.75">
      <c r="A77" s="18"/>
      <c r="B77" s="61"/>
      <c r="C77" s="13">
        <v>2008</v>
      </c>
      <c r="D77" s="13" t="s">
        <v>25</v>
      </c>
      <c r="E77" s="14">
        <v>34897</v>
      </c>
      <c r="F77" s="14"/>
      <c r="G77" s="1"/>
      <c r="H77" s="1"/>
      <c r="I77" s="1"/>
      <c r="J77" s="1"/>
      <c r="K77" s="1"/>
      <c r="L77" s="1"/>
      <c r="M77" s="1"/>
      <c r="N77" s="1"/>
      <c r="O77" s="1"/>
    </row>
    <row r="78" spans="1:15" ht="15.75">
      <c r="A78" s="19"/>
      <c r="B78" s="63"/>
      <c r="C78" s="13">
        <v>2009</v>
      </c>
      <c r="D78" s="13" t="s">
        <v>25</v>
      </c>
      <c r="E78" s="14">
        <v>6158</v>
      </c>
      <c r="F78" s="14"/>
      <c r="G78" s="1"/>
      <c r="H78" s="1"/>
      <c r="I78" s="1"/>
      <c r="J78" s="1"/>
      <c r="K78" s="1"/>
      <c r="L78" s="1"/>
      <c r="M78" s="1"/>
      <c r="N78" s="1"/>
      <c r="O78" s="1"/>
    </row>
    <row r="79" spans="1:15" ht="15.75">
      <c r="A79" s="25">
        <v>854</v>
      </c>
      <c r="B79" s="11"/>
      <c r="C79" s="11"/>
      <c r="D79" s="11" t="s">
        <v>28</v>
      </c>
      <c r="E79" s="12">
        <v>60000</v>
      </c>
      <c r="F79" s="12">
        <v>0</v>
      </c>
      <c r="G79" s="1"/>
      <c r="H79" s="1"/>
      <c r="I79" s="1"/>
      <c r="J79" s="1"/>
      <c r="K79" s="1"/>
      <c r="L79" s="1"/>
      <c r="M79" s="1"/>
      <c r="N79" s="1"/>
      <c r="O79" s="1"/>
    </row>
    <row r="80" spans="1:15" ht="15.75">
      <c r="A80" s="17"/>
      <c r="B80" s="8">
        <v>85411</v>
      </c>
      <c r="C80" s="11"/>
      <c r="D80" s="11" t="s">
        <v>29</v>
      </c>
      <c r="E80" s="12">
        <v>60000</v>
      </c>
      <c r="F80" s="12">
        <v>0</v>
      </c>
      <c r="G80" s="1"/>
      <c r="H80" s="1"/>
      <c r="I80" s="1"/>
      <c r="J80" s="1"/>
      <c r="K80" s="1"/>
      <c r="L80" s="1"/>
      <c r="M80" s="1"/>
      <c r="N80" s="1"/>
      <c r="O80" s="1"/>
    </row>
    <row r="81" spans="1:15" ht="15.75">
      <c r="A81" s="18"/>
      <c r="B81" s="10"/>
      <c r="C81" s="13"/>
      <c r="D81" s="20" t="s">
        <v>30</v>
      </c>
      <c r="E81" s="21"/>
      <c r="F81" s="21"/>
      <c r="G81" s="1"/>
      <c r="H81" s="1"/>
      <c r="I81" s="1"/>
      <c r="J81" s="1"/>
      <c r="K81" s="1"/>
      <c r="L81" s="1"/>
      <c r="M81" s="1"/>
      <c r="N81" s="1"/>
      <c r="O81" s="1"/>
    </row>
    <row r="82" spans="1:15" ht="15.75">
      <c r="A82" s="19"/>
      <c r="B82" s="2"/>
      <c r="C82" s="22" t="s">
        <v>19</v>
      </c>
      <c r="D82" s="13" t="s">
        <v>20</v>
      </c>
      <c r="E82" s="14">
        <v>60000</v>
      </c>
      <c r="F82" s="14"/>
      <c r="G82" s="1"/>
      <c r="H82" s="1"/>
      <c r="I82" s="1"/>
      <c r="J82" s="1"/>
      <c r="K82" s="1"/>
      <c r="L82" s="1"/>
      <c r="M82" s="1"/>
      <c r="N82" s="1"/>
      <c r="O82" s="1"/>
    </row>
    <row r="83" spans="1:15" ht="15.75">
      <c r="A83" s="11"/>
      <c r="B83" s="11"/>
      <c r="C83" s="11"/>
      <c r="D83" s="11" t="s">
        <v>82</v>
      </c>
      <c r="E83" s="12">
        <f>SUM(E8+E13+E18+E23+E29+E39+E44+E50+E79)</f>
        <v>816098</v>
      </c>
      <c r="F83" s="12">
        <f>F8+F13+F18+F23+F29+F39+F44+F50+F79</f>
        <v>353392</v>
      </c>
      <c r="G83" s="1"/>
      <c r="H83" s="1"/>
      <c r="I83" s="1"/>
      <c r="J83" s="1"/>
      <c r="K83" s="1"/>
      <c r="L83" s="1"/>
      <c r="M83" s="1"/>
      <c r="N83" s="1"/>
      <c r="O83" s="1"/>
    </row>
    <row r="84" spans="1:15" ht="15.75">
      <c r="A84" s="1"/>
      <c r="B84" s="1"/>
      <c r="C84" s="1"/>
      <c r="D84" s="1"/>
      <c r="E84" s="7"/>
      <c r="F84" s="7"/>
      <c r="G84" s="1"/>
      <c r="H84" s="1"/>
      <c r="I84" s="1"/>
      <c r="J84" s="1"/>
      <c r="K84" s="1"/>
      <c r="L84" s="1"/>
      <c r="M84" s="1"/>
      <c r="N84" s="1"/>
      <c r="O84" s="1"/>
    </row>
    <row r="85" spans="1:15" ht="15.75">
      <c r="A85" s="1"/>
      <c r="B85" s="1"/>
      <c r="C85" s="1"/>
      <c r="D85" s="1"/>
      <c r="E85" s="7"/>
      <c r="F85" s="7"/>
      <c r="G85" s="1"/>
      <c r="H85" s="1"/>
      <c r="I85" s="1"/>
      <c r="J85" s="1"/>
      <c r="K85" s="1"/>
      <c r="L85" s="1"/>
      <c r="M85" s="1"/>
      <c r="N85" s="1"/>
      <c r="O85" s="1"/>
    </row>
    <row r="86" spans="1:15" ht="15.75">
      <c r="A86" s="1"/>
      <c r="B86" s="1"/>
      <c r="C86" s="1"/>
      <c r="D86" s="1"/>
      <c r="E86" s="7"/>
      <c r="F86" s="7"/>
      <c r="G86" s="1"/>
      <c r="H86" s="1"/>
      <c r="I86" s="1"/>
      <c r="J86" s="1"/>
      <c r="K86" s="1"/>
      <c r="L86" s="1"/>
      <c r="M86" s="1"/>
      <c r="N86" s="1"/>
      <c r="O86" s="1"/>
    </row>
    <row r="87" spans="1:15" ht="15.75">
      <c r="A87" s="1"/>
      <c r="B87" s="1"/>
      <c r="C87" s="1"/>
      <c r="D87" s="1"/>
      <c r="E87" s="7"/>
      <c r="F87" s="7"/>
      <c r="G87" s="1"/>
      <c r="H87" s="1"/>
      <c r="I87" s="1"/>
      <c r="J87" s="1"/>
      <c r="K87" s="1"/>
      <c r="L87" s="1"/>
      <c r="M87" s="1"/>
      <c r="N87" s="1"/>
      <c r="O87" s="1"/>
    </row>
    <row r="88" spans="1:15" ht="15.75">
      <c r="A88" s="1"/>
      <c r="B88" s="1"/>
      <c r="C88" s="1"/>
      <c r="D88" s="1"/>
      <c r="E88" s="7"/>
      <c r="F88" s="7"/>
      <c r="G88" s="1"/>
      <c r="H88" s="1"/>
      <c r="I88" s="1"/>
      <c r="J88" s="1"/>
      <c r="K88" s="1"/>
      <c r="L88" s="1"/>
      <c r="M88" s="1"/>
      <c r="N88" s="1"/>
      <c r="O88" s="1"/>
    </row>
    <row r="89" spans="1:15" ht="15.75">
      <c r="A89" s="1"/>
      <c r="B89" s="1"/>
      <c r="C89" s="1"/>
      <c r="D89" s="1"/>
      <c r="E89" s="7"/>
      <c r="F89" s="7"/>
      <c r="G89" s="1"/>
      <c r="H89" s="1"/>
      <c r="I89" s="1"/>
      <c r="J89" s="1"/>
      <c r="K89" s="1"/>
      <c r="L89" s="1"/>
      <c r="M89" s="1"/>
      <c r="N89" s="1"/>
      <c r="O89" s="1"/>
    </row>
    <row r="90" spans="1:15" ht="15.75">
      <c r="A90" s="1"/>
      <c r="B90" s="1"/>
      <c r="C90" s="1"/>
      <c r="D90" s="1"/>
      <c r="E90" s="7"/>
      <c r="F90" s="7"/>
      <c r="G90" s="1"/>
      <c r="H90" s="1"/>
      <c r="I90" s="1"/>
      <c r="J90" s="1"/>
      <c r="K90" s="1"/>
      <c r="L90" s="1"/>
      <c r="M90" s="1"/>
      <c r="N90" s="1"/>
      <c r="O90" s="1"/>
    </row>
    <row r="91" spans="1:15" ht="15.75">
      <c r="A91" s="1"/>
      <c r="B91" s="1"/>
      <c r="C91" s="1"/>
      <c r="D91" s="1"/>
      <c r="E91" s="7"/>
      <c r="F91" s="7"/>
      <c r="G91" s="1"/>
      <c r="H91" s="1"/>
      <c r="I91" s="1"/>
      <c r="J91" s="1"/>
      <c r="K91" s="1"/>
      <c r="L91" s="1"/>
      <c r="M91" s="1"/>
      <c r="N91" s="1"/>
      <c r="O91" s="1"/>
    </row>
    <row r="92" spans="1:15" ht="15.75">
      <c r="A92" s="1"/>
      <c r="B92" s="1"/>
      <c r="C92" s="1"/>
      <c r="D92" s="1"/>
      <c r="E92" s="7"/>
      <c r="F92" s="7"/>
      <c r="G92" s="1"/>
      <c r="H92" s="1"/>
      <c r="I92" s="1"/>
      <c r="J92" s="1"/>
      <c r="K92" s="1"/>
      <c r="L92" s="1"/>
      <c r="M92" s="1"/>
      <c r="N92" s="1"/>
      <c r="O92" s="1"/>
    </row>
    <row r="93" spans="1:15" ht="15.75">
      <c r="A93" s="1"/>
      <c r="B93" s="1"/>
      <c r="C93" s="1"/>
      <c r="D93" s="1"/>
      <c r="E93" s="7"/>
      <c r="F93" s="7"/>
      <c r="G93" s="1"/>
      <c r="H93" s="1"/>
      <c r="I93" s="1"/>
      <c r="J93" s="1"/>
      <c r="K93" s="1"/>
      <c r="L93" s="1"/>
      <c r="M93" s="1"/>
      <c r="N93" s="1"/>
      <c r="O93" s="1"/>
    </row>
    <row r="94" spans="1:15" ht="15.75">
      <c r="A94" s="1"/>
      <c r="B94" s="1"/>
      <c r="C94" s="1"/>
      <c r="D94" s="1"/>
      <c r="E94" s="7"/>
      <c r="F94" s="7"/>
      <c r="G94" s="1"/>
      <c r="H94" s="1"/>
      <c r="I94" s="1"/>
      <c r="J94" s="1"/>
      <c r="K94" s="1"/>
      <c r="L94" s="1"/>
      <c r="M94" s="1"/>
      <c r="N94" s="1"/>
      <c r="O94" s="1"/>
    </row>
    <row r="95" spans="1:15" ht="15.75">
      <c r="A95" s="1"/>
      <c r="B95" s="1"/>
      <c r="C95" s="1"/>
      <c r="D95" s="1"/>
      <c r="E95" s="7"/>
      <c r="F95" s="7"/>
      <c r="G95" s="1"/>
      <c r="H95" s="1"/>
      <c r="I95" s="1"/>
      <c r="J95" s="1"/>
      <c r="K95" s="1"/>
      <c r="L95" s="1"/>
      <c r="M95" s="1"/>
      <c r="N95" s="1"/>
      <c r="O95" s="1"/>
    </row>
    <row r="96" spans="1:15" ht="15.75">
      <c r="A96" s="1"/>
      <c r="B96" s="1"/>
      <c r="C96" s="1"/>
      <c r="D96" s="1"/>
      <c r="E96" s="7"/>
      <c r="F96" s="7"/>
      <c r="G96" s="1"/>
      <c r="H96" s="1"/>
      <c r="I96" s="1"/>
      <c r="J96" s="1"/>
      <c r="K96" s="1"/>
      <c r="L96" s="1"/>
      <c r="M96" s="1"/>
      <c r="N96" s="1"/>
      <c r="O96" s="1"/>
    </row>
    <row r="104" ht="15.75">
      <c r="E104" s="1" t="s">
        <v>33</v>
      </c>
    </row>
    <row r="105" ht="15.75">
      <c r="E105" s="1" t="s">
        <v>8</v>
      </c>
    </row>
    <row r="106" spans="1:15" ht="15.75">
      <c r="A106" s="1"/>
      <c r="B106" s="1"/>
      <c r="C106" s="1"/>
      <c r="D106" s="1"/>
      <c r="E106" s="1" t="s">
        <v>120</v>
      </c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ht="15.75">
      <c r="A107" s="1"/>
      <c r="B107" s="1"/>
      <c r="C107" s="1"/>
      <c r="D107" s="99" t="s">
        <v>34</v>
      </c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ht="15.75">
      <c r="A108" s="1"/>
      <c r="B108" s="1"/>
      <c r="C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ht="15.75">
      <c r="A109" s="15" t="s">
        <v>0</v>
      </c>
      <c r="B109" s="3" t="s">
        <v>1</v>
      </c>
      <c r="C109" s="15" t="s">
        <v>2</v>
      </c>
      <c r="D109" s="3" t="s">
        <v>3</v>
      </c>
      <c r="E109" s="15" t="s">
        <v>4</v>
      </c>
      <c r="F109" s="4" t="s">
        <v>5</v>
      </c>
      <c r="G109" s="1"/>
      <c r="H109" s="1"/>
      <c r="I109" s="1"/>
      <c r="J109" s="1"/>
      <c r="K109" s="1"/>
      <c r="L109" s="1"/>
      <c r="M109" s="1"/>
      <c r="N109" s="1"/>
      <c r="O109" s="1"/>
    </row>
    <row r="110" spans="1:15" ht="15.75">
      <c r="A110" s="16"/>
      <c r="B110" s="5"/>
      <c r="C110" s="16"/>
      <c r="D110" s="5"/>
      <c r="E110" s="16"/>
      <c r="F110" s="6"/>
      <c r="G110" s="1"/>
      <c r="H110" s="1"/>
      <c r="I110" s="1"/>
      <c r="J110" s="1"/>
      <c r="K110" s="1"/>
      <c r="L110" s="1"/>
      <c r="M110" s="1"/>
      <c r="N110" s="1"/>
      <c r="O110" s="1"/>
    </row>
    <row r="111" spans="1:15" ht="15.75">
      <c r="A111" s="26" t="s">
        <v>52</v>
      </c>
      <c r="B111" s="45"/>
      <c r="C111" s="46"/>
      <c r="D111" s="47" t="s">
        <v>99</v>
      </c>
      <c r="E111" s="40">
        <f>E112+E114</f>
        <v>118418</v>
      </c>
      <c r="F111" s="41">
        <v>0</v>
      </c>
      <c r="G111" s="1"/>
      <c r="H111" s="1"/>
      <c r="I111" s="1"/>
      <c r="J111" s="1"/>
      <c r="K111" s="1"/>
      <c r="L111" s="1"/>
      <c r="M111" s="1"/>
      <c r="N111" s="1"/>
      <c r="O111" s="1"/>
    </row>
    <row r="112" spans="1:15" ht="15.75">
      <c r="A112" s="15"/>
      <c r="B112" s="50">
        <v>2001</v>
      </c>
      <c r="C112" s="48"/>
      <c r="D112" s="47" t="s">
        <v>53</v>
      </c>
      <c r="E112" s="40">
        <v>117858</v>
      </c>
      <c r="F112" s="41">
        <v>0</v>
      </c>
      <c r="G112" s="1"/>
      <c r="H112" s="1"/>
      <c r="I112" s="1"/>
      <c r="J112" s="1"/>
      <c r="K112" s="1"/>
      <c r="L112" s="1"/>
      <c r="M112" s="1"/>
      <c r="N112" s="1"/>
      <c r="O112" s="1"/>
    </row>
    <row r="113" spans="1:15" ht="15.75">
      <c r="A113" s="42"/>
      <c r="B113" s="16"/>
      <c r="C113" s="32">
        <v>3030</v>
      </c>
      <c r="D113" s="31" t="s">
        <v>58</v>
      </c>
      <c r="E113" s="32">
        <v>117858</v>
      </c>
      <c r="F113" s="30"/>
      <c r="G113" s="1"/>
      <c r="H113" s="1"/>
      <c r="I113" s="1"/>
      <c r="J113" s="1"/>
      <c r="K113" s="1"/>
      <c r="L113" s="1"/>
      <c r="M113" s="1"/>
      <c r="N113" s="1"/>
      <c r="O113" s="1"/>
    </row>
    <row r="114" spans="1:15" ht="15.75">
      <c r="A114" s="42"/>
      <c r="B114" s="50">
        <v>2002</v>
      </c>
      <c r="C114" s="44"/>
      <c r="D114" s="47" t="s">
        <v>59</v>
      </c>
      <c r="E114" s="44">
        <v>560</v>
      </c>
      <c r="F114" s="48">
        <v>0</v>
      </c>
      <c r="G114" s="1"/>
      <c r="H114" s="1"/>
      <c r="I114" s="1"/>
      <c r="J114" s="1"/>
      <c r="K114" s="1"/>
      <c r="L114" s="1"/>
      <c r="M114" s="1"/>
      <c r="N114" s="1"/>
      <c r="O114" s="1"/>
    </row>
    <row r="115" spans="1:15" ht="15.75">
      <c r="A115" s="16"/>
      <c r="B115" s="16"/>
      <c r="C115" s="32">
        <v>4300</v>
      </c>
      <c r="D115" s="31" t="s">
        <v>60</v>
      </c>
      <c r="E115" s="32">
        <v>560</v>
      </c>
      <c r="F115" s="30"/>
      <c r="G115" s="1"/>
      <c r="H115" s="1"/>
      <c r="I115" s="1"/>
      <c r="J115" s="1"/>
      <c r="K115" s="1"/>
      <c r="L115" s="1"/>
      <c r="M115" s="1"/>
      <c r="N115" s="1"/>
      <c r="O115" s="1"/>
    </row>
    <row r="116" spans="1:15" ht="15.75">
      <c r="A116" s="51">
        <v>600</v>
      </c>
      <c r="B116" s="52"/>
      <c r="C116" s="44"/>
      <c r="D116" s="47" t="s">
        <v>45</v>
      </c>
      <c r="E116" s="40">
        <v>13000</v>
      </c>
      <c r="F116" s="41">
        <v>22645</v>
      </c>
      <c r="G116" s="1"/>
      <c r="H116" s="1"/>
      <c r="I116" s="1"/>
      <c r="J116" s="1"/>
      <c r="K116" s="1"/>
      <c r="L116" s="1"/>
      <c r="M116" s="1"/>
      <c r="N116" s="1"/>
      <c r="O116" s="1"/>
    </row>
    <row r="117" spans="1:15" ht="15.75">
      <c r="A117" s="15"/>
      <c r="B117" s="50">
        <v>60014</v>
      </c>
      <c r="C117" s="48"/>
      <c r="D117" s="47" t="s">
        <v>46</v>
      </c>
      <c r="E117" s="40">
        <v>13000</v>
      </c>
      <c r="F117" s="41">
        <v>22645</v>
      </c>
      <c r="G117" s="1"/>
      <c r="H117" s="1"/>
      <c r="I117" s="1"/>
      <c r="J117" s="1"/>
      <c r="K117" s="1"/>
      <c r="L117" s="1"/>
      <c r="M117" s="1"/>
      <c r="N117" s="1"/>
      <c r="O117" s="1"/>
    </row>
    <row r="118" spans="1:15" ht="15.75">
      <c r="A118" s="42"/>
      <c r="B118" s="33"/>
      <c r="C118" s="30"/>
      <c r="D118" s="35" t="s">
        <v>47</v>
      </c>
      <c r="E118" s="38">
        <v>13000</v>
      </c>
      <c r="F118" s="39">
        <v>22645</v>
      </c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15.75">
      <c r="A119" s="42"/>
      <c r="B119" s="33"/>
      <c r="C119" s="30">
        <v>4210</v>
      </c>
      <c r="D119" s="31" t="s">
        <v>39</v>
      </c>
      <c r="E119" s="36">
        <v>13000</v>
      </c>
      <c r="F119" s="39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15.75">
      <c r="A120" s="16"/>
      <c r="B120" s="32"/>
      <c r="C120" s="30">
        <v>6050</v>
      </c>
      <c r="D120" s="31" t="s">
        <v>48</v>
      </c>
      <c r="E120" s="36"/>
      <c r="F120" s="37">
        <v>22645</v>
      </c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15.75">
      <c r="A121" s="51">
        <v>750</v>
      </c>
      <c r="B121" s="58"/>
      <c r="C121" s="46"/>
      <c r="D121" s="47" t="s">
        <v>102</v>
      </c>
      <c r="E121" s="40">
        <v>70000</v>
      </c>
      <c r="F121" s="41">
        <v>0</v>
      </c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15.75">
      <c r="A122" s="87"/>
      <c r="B122" s="50">
        <v>75020</v>
      </c>
      <c r="C122" s="48"/>
      <c r="D122" s="47" t="s">
        <v>10</v>
      </c>
      <c r="E122" s="40">
        <v>70000</v>
      </c>
      <c r="F122" s="41">
        <v>0</v>
      </c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15.75">
      <c r="A123" s="81"/>
      <c r="B123" s="33"/>
      <c r="C123" s="30"/>
      <c r="D123" s="35" t="s">
        <v>11</v>
      </c>
      <c r="E123" s="38">
        <v>70000</v>
      </c>
      <c r="F123" s="39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15.75">
      <c r="A124" s="81"/>
      <c r="B124" s="33"/>
      <c r="C124" s="89">
        <v>4210</v>
      </c>
      <c r="D124" s="85" t="s">
        <v>39</v>
      </c>
      <c r="E124" s="14">
        <v>10000</v>
      </c>
      <c r="F124" s="70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15.75">
      <c r="A125" s="81"/>
      <c r="B125" s="33"/>
      <c r="C125" s="89">
        <v>6610</v>
      </c>
      <c r="D125" s="28" t="s">
        <v>83</v>
      </c>
      <c r="E125" s="86"/>
      <c r="F125" s="86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15.75">
      <c r="A126" s="81"/>
      <c r="B126" s="32"/>
      <c r="C126" s="30"/>
      <c r="D126" s="31" t="s">
        <v>84</v>
      </c>
      <c r="E126" s="36">
        <v>60000</v>
      </c>
      <c r="F126" s="37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15.75">
      <c r="A127" s="34">
        <v>758</v>
      </c>
      <c r="B127" s="50"/>
      <c r="C127" s="34"/>
      <c r="D127" s="34" t="s">
        <v>75</v>
      </c>
      <c r="E127" s="57"/>
      <c r="F127" s="57">
        <v>50000</v>
      </c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15.75">
      <c r="A128" s="81"/>
      <c r="B128" s="29">
        <v>75818</v>
      </c>
      <c r="C128" s="30"/>
      <c r="D128" s="31" t="s">
        <v>107</v>
      </c>
      <c r="E128" s="36"/>
      <c r="F128" s="37">
        <v>50000</v>
      </c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15.75">
      <c r="A129" s="88"/>
      <c r="B129" s="32"/>
      <c r="C129" s="30">
        <v>4810</v>
      </c>
      <c r="D129" s="31" t="s">
        <v>108</v>
      </c>
      <c r="E129" s="36"/>
      <c r="F129" s="37">
        <v>50000</v>
      </c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15.75">
      <c r="A130" s="25">
        <v>801</v>
      </c>
      <c r="B130" s="25"/>
      <c r="C130" s="11"/>
      <c r="D130" s="11" t="s">
        <v>16</v>
      </c>
      <c r="E130" s="12">
        <f>E131+E144</f>
        <v>279466</v>
      </c>
      <c r="F130" s="12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15.75">
      <c r="A131" s="17"/>
      <c r="B131" s="24">
        <v>80120</v>
      </c>
      <c r="C131" s="11"/>
      <c r="D131" s="11" t="s">
        <v>35</v>
      </c>
      <c r="E131" s="12">
        <f>E132+E141</f>
        <v>196466</v>
      </c>
      <c r="F131" s="12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15.75">
      <c r="A132" s="18"/>
      <c r="B132" s="18"/>
      <c r="C132" s="13"/>
      <c r="D132" s="20" t="s">
        <v>18</v>
      </c>
      <c r="E132" s="21">
        <f>E133+E134+E135+E136</f>
        <v>14298</v>
      </c>
      <c r="F132" s="2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15.75">
      <c r="A133" s="18"/>
      <c r="B133" s="18"/>
      <c r="C133" s="13">
        <v>4210</v>
      </c>
      <c r="D133" s="13" t="s">
        <v>39</v>
      </c>
      <c r="E133" s="14">
        <v>12298</v>
      </c>
      <c r="F133" s="14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15.75">
      <c r="A134" s="18"/>
      <c r="B134" s="18"/>
      <c r="C134" s="13">
        <v>4270</v>
      </c>
      <c r="D134" s="13" t="s">
        <v>40</v>
      </c>
      <c r="E134" s="14">
        <v>500</v>
      </c>
      <c r="F134" s="14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15.75">
      <c r="A135" s="18"/>
      <c r="B135" s="18"/>
      <c r="C135" s="13">
        <v>4280</v>
      </c>
      <c r="D135" s="13" t="s">
        <v>41</v>
      </c>
      <c r="E135" s="14">
        <v>500</v>
      </c>
      <c r="F135" s="14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15.75">
      <c r="A136" s="19"/>
      <c r="B136" s="19"/>
      <c r="C136" s="13">
        <v>4430</v>
      </c>
      <c r="D136" s="13" t="s">
        <v>103</v>
      </c>
      <c r="E136" s="14">
        <v>1000</v>
      </c>
      <c r="F136" s="14"/>
      <c r="G136" s="1"/>
      <c r="H136" s="1"/>
      <c r="I136" s="1"/>
      <c r="J136" s="1"/>
      <c r="K136" s="1"/>
      <c r="L136" s="1"/>
      <c r="M136" s="1"/>
      <c r="N136" s="1"/>
      <c r="O136" s="1"/>
    </row>
    <row r="139" spans="1:15" ht="15.75">
      <c r="A139" s="15" t="s">
        <v>0</v>
      </c>
      <c r="B139" s="3" t="s">
        <v>1</v>
      </c>
      <c r="C139" s="15" t="s">
        <v>2</v>
      </c>
      <c r="D139" s="3" t="s">
        <v>3</v>
      </c>
      <c r="E139" s="15" t="s">
        <v>4</v>
      </c>
      <c r="F139" s="4" t="s">
        <v>5</v>
      </c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15.75">
      <c r="A140" s="16"/>
      <c r="B140" s="5"/>
      <c r="C140" s="16"/>
      <c r="D140" s="5"/>
      <c r="E140" s="16"/>
      <c r="F140" s="6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15.75">
      <c r="A141" s="15"/>
      <c r="B141" s="3"/>
      <c r="C141" s="13"/>
      <c r="D141" s="20" t="s">
        <v>86</v>
      </c>
      <c r="E141" s="21">
        <f>E142+E143</f>
        <v>182168</v>
      </c>
      <c r="F141" s="2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15.75">
      <c r="A142" s="42"/>
      <c r="B142" s="43"/>
      <c r="C142" s="13">
        <v>4010</v>
      </c>
      <c r="D142" s="13" t="s">
        <v>42</v>
      </c>
      <c r="E142" s="14">
        <v>159572</v>
      </c>
      <c r="F142" s="14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15.75">
      <c r="A143" s="42"/>
      <c r="B143" s="43"/>
      <c r="C143" s="13">
        <v>4440</v>
      </c>
      <c r="D143" s="13" t="s">
        <v>85</v>
      </c>
      <c r="E143" s="14">
        <v>22596</v>
      </c>
      <c r="F143" s="14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15.75">
      <c r="A144" s="18"/>
      <c r="B144" s="24">
        <v>80130</v>
      </c>
      <c r="C144" s="11"/>
      <c r="D144" s="11" t="s">
        <v>37</v>
      </c>
      <c r="E144" s="12">
        <v>83000</v>
      </c>
      <c r="F144" s="12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15.75">
      <c r="A145" s="18"/>
      <c r="B145" s="18"/>
      <c r="C145" s="13"/>
      <c r="D145" s="20" t="s">
        <v>38</v>
      </c>
      <c r="E145" s="21">
        <f>SUM(E146:E150)</f>
        <v>83000</v>
      </c>
      <c r="F145" s="2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15.75">
      <c r="A146" s="18"/>
      <c r="B146" s="18"/>
      <c r="C146" s="13">
        <v>4010</v>
      </c>
      <c r="D146" s="13" t="s">
        <v>42</v>
      </c>
      <c r="E146" s="14">
        <v>60800</v>
      </c>
      <c r="F146" s="14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15.75">
      <c r="A147" s="18"/>
      <c r="B147" s="18"/>
      <c r="C147" s="13">
        <v>4110</v>
      </c>
      <c r="D147" s="13" t="s">
        <v>64</v>
      </c>
      <c r="E147" s="14">
        <v>9254</v>
      </c>
      <c r="F147" s="14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15.75">
      <c r="A148" s="18"/>
      <c r="B148" s="18"/>
      <c r="C148" s="13">
        <v>4120</v>
      </c>
      <c r="D148" s="13" t="s">
        <v>65</v>
      </c>
      <c r="E148" s="14">
        <v>1491</v>
      </c>
      <c r="F148" s="14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15.75">
      <c r="A149" s="18"/>
      <c r="B149" s="18"/>
      <c r="C149" s="17">
        <v>4240</v>
      </c>
      <c r="D149" s="17" t="s">
        <v>104</v>
      </c>
      <c r="E149" s="75">
        <v>3000</v>
      </c>
      <c r="F149" s="75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15.75">
      <c r="A150" s="18"/>
      <c r="B150" s="18"/>
      <c r="C150" s="17">
        <v>4300</v>
      </c>
      <c r="D150" s="17" t="s">
        <v>87</v>
      </c>
      <c r="E150" s="75">
        <v>8455</v>
      </c>
      <c r="F150" s="75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15.75">
      <c r="A151" s="11">
        <v>852</v>
      </c>
      <c r="B151" s="11"/>
      <c r="C151" s="11"/>
      <c r="D151" s="11" t="s">
        <v>78</v>
      </c>
      <c r="E151" s="12">
        <f>E152+E156</f>
        <v>124000</v>
      </c>
      <c r="F151" s="12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15.75">
      <c r="A152" s="18"/>
      <c r="B152" s="64">
        <v>85201</v>
      </c>
      <c r="C152" s="64"/>
      <c r="D152" s="64" t="s">
        <v>88</v>
      </c>
      <c r="E152" s="90">
        <v>16000</v>
      </c>
      <c r="F152" s="90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15.75">
      <c r="A153" s="18"/>
      <c r="B153" s="18"/>
      <c r="C153" s="17"/>
      <c r="D153" s="65" t="s">
        <v>89</v>
      </c>
      <c r="E153" s="66">
        <v>16000</v>
      </c>
      <c r="F153" s="66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15.75">
      <c r="A154" s="18"/>
      <c r="B154" s="18"/>
      <c r="C154" s="17">
        <v>4010</v>
      </c>
      <c r="D154" s="17" t="s">
        <v>42</v>
      </c>
      <c r="E154" s="75">
        <v>6000</v>
      </c>
      <c r="F154" s="75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15.75">
      <c r="A155" s="18"/>
      <c r="B155" s="18"/>
      <c r="C155" s="17">
        <v>4260</v>
      </c>
      <c r="D155" s="17" t="s">
        <v>90</v>
      </c>
      <c r="E155" s="75">
        <v>10000</v>
      </c>
      <c r="F155" s="75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15.75">
      <c r="A156" s="9"/>
      <c r="B156" s="24">
        <v>85202</v>
      </c>
      <c r="C156" s="23"/>
      <c r="D156" s="11" t="s">
        <v>91</v>
      </c>
      <c r="E156" s="12">
        <f>E157+E165</f>
        <v>108000</v>
      </c>
      <c r="F156" s="12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15.75">
      <c r="A157" s="9"/>
      <c r="B157" s="18"/>
      <c r="C157" s="61"/>
      <c r="D157" s="91" t="s">
        <v>92</v>
      </c>
      <c r="E157" s="92">
        <f>SUM(E158:E164)</f>
        <v>48000</v>
      </c>
      <c r="F157" s="92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15.75">
      <c r="A158" s="9"/>
      <c r="B158" s="18"/>
      <c r="C158" s="84">
        <v>4110</v>
      </c>
      <c r="D158" s="17" t="s">
        <v>64</v>
      </c>
      <c r="E158" s="75">
        <v>8000</v>
      </c>
      <c r="F158" s="75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15.75">
      <c r="A159" s="9"/>
      <c r="B159" s="18"/>
      <c r="C159" s="84">
        <v>4120</v>
      </c>
      <c r="D159" s="17" t="s">
        <v>65</v>
      </c>
      <c r="E159" s="75">
        <v>600</v>
      </c>
      <c r="F159" s="75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15.75">
      <c r="A160" s="9"/>
      <c r="B160" s="18"/>
      <c r="C160" s="84">
        <v>4210</v>
      </c>
      <c r="D160" s="17" t="s">
        <v>39</v>
      </c>
      <c r="E160" s="75">
        <v>20000</v>
      </c>
      <c r="F160" s="75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15.75">
      <c r="A161" s="9"/>
      <c r="B161" s="18"/>
      <c r="C161" s="84">
        <v>4220</v>
      </c>
      <c r="D161" s="17" t="s">
        <v>93</v>
      </c>
      <c r="E161" s="75">
        <v>7152</v>
      </c>
      <c r="F161" s="75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15.75">
      <c r="A162" s="9"/>
      <c r="B162" s="18"/>
      <c r="C162" s="84">
        <v>4260</v>
      </c>
      <c r="D162" s="17" t="s">
        <v>90</v>
      </c>
      <c r="E162" s="75">
        <v>8500</v>
      </c>
      <c r="F162" s="75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15.75">
      <c r="A163" s="9"/>
      <c r="B163" s="18"/>
      <c r="C163" s="84">
        <v>4350</v>
      </c>
      <c r="D163" s="17" t="s">
        <v>94</v>
      </c>
      <c r="E163" s="75">
        <v>44</v>
      </c>
      <c r="F163" s="75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15.75">
      <c r="A164" s="9"/>
      <c r="B164" s="18"/>
      <c r="C164" s="84">
        <v>4440</v>
      </c>
      <c r="D164" s="17" t="s">
        <v>95</v>
      </c>
      <c r="E164" s="75">
        <v>3704</v>
      </c>
      <c r="F164" s="75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15.75">
      <c r="A165" s="9"/>
      <c r="B165" s="18"/>
      <c r="C165" s="84"/>
      <c r="D165" s="65" t="s">
        <v>81</v>
      </c>
      <c r="E165" s="66">
        <v>60000</v>
      </c>
      <c r="F165" s="66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15.75">
      <c r="A166" s="9"/>
      <c r="B166" s="19"/>
      <c r="C166" s="84">
        <v>4210</v>
      </c>
      <c r="D166" s="17" t="s">
        <v>39</v>
      </c>
      <c r="E166" s="75">
        <v>60000</v>
      </c>
      <c r="F166" s="75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15.75">
      <c r="A167" s="11">
        <v>853</v>
      </c>
      <c r="B167" s="64"/>
      <c r="C167" s="11"/>
      <c r="D167" s="11" t="s">
        <v>63</v>
      </c>
      <c r="E167" s="12">
        <f>E168+E174+E216+E261</f>
        <v>325783</v>
      </c>
      <c r="F167" s="71" t="e">
        <f>F174+F216+F261</f>
        <v>#VALUE!</v>
      </c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15.75">
      <c r="A168" s="82"/>
      <c r="B168" s="24">
        <v>85333</v>
      </c>
      <c r="C168" s="23"/>
      <c r="D168" s="11" t="s">
        <v>71</v>
      </c>
      <c r="E168" s="12">
        <v>1948</v>
      </c>
      <c r="F168" s="7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15.75">
      <c r="A169" s="83"/>
      <c r="B169" s="64"/>
      <c r="C169" s="73"/>
      <c r="D169" s="67" t="s">
        <v>72</v>
      </c>
      <c r="E169" s="68">
        <v>1948</v>
      </c>
      <c r="F169" s="94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15.75">
      <c r="A170" s="97"/>
      <c r="B170" s="25"/>
      <c r="C170" s="73">
        <v>4400</v>
      </c>
      <c r="D170" s="19" t="s">
        <v>96</v>
      </c>
      <c r="E170" s="69">
        <v>1948</v>
      </c>
      <c r="F170" s="93"/>
      <c r="G170" s="1"/>
      <c r="H170" s="1"/>
      <c r="I170" s="1"/>
      <c r="J170" s="1"/>
      <c r="K170" s="1"/>
      <c r="L170" s="1"/>
      <c r="M170" s="1"/>
      <c r="N170" s="1"/>
      <c r="O170" s="1"/>
    </row>
    <row r="172" spans="1:15" ht="15.75">
      <c r="A172" s="15" t="s">
        <v>0</v>
      </c>
      <c r="B172" s="3" t="s">
        <v>1</v>
      </c>
      <c r="C172" s="15" t="s">
        <v>2</v>
      </c>
      <c r="D172" s="3" t="s">
        <v>3</v>
      </c>
      <c r="E172" s="15" t="s">
        <v>4</v>
      </c>
      <c r="F172" s="4" t="s">
        <v>5</v>
      </c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15.75">
      <c r="A173" s="16"/>
      <c r="B173" s="5"/>
      <c r="C173" s="16"/>
      <c r="D173" s="5"/>
      <c r="E173" s="16"/>
      <c r="F173" s="6"/>
      <c r="G173" s="1"/>
      <c r="H173" s="1"/>
      <c r="I173" s="1"/>
      <c r="J173" s="1"/>
      <c r="K173" s="1"/>
      <c r="L173" s="1"/>
      <c r="M173" s="1"/>
      <c r="N173" s="1"/>
      <c r="O173" s="1"/>
    </row>
    <row r="174" spans="1:15" ht="15.75">
      <c r="A174" s="87"/>
      <c r="B174" s="24">
        <v>85395</v>
      </c>
      <c r="C174" s="23"/>
      <c r="D174" s="11" t="s">
        <v>105</v>
      </c>
      <c r="E174" s="12">
        <f>E175+E188+E209</f>
        <v>135560</v>
      </c>
      <c r="F174" s="12" t="e">
        <f>F175+F188+F209</f>
        <v>#VALUE!</v>
      </c>
      <c r="G174" s="1"/>
      <c r="H174" s="1"/>
      <c r="I174" s="1"/>
      <c r="J174" s="1"/>
      <c r="K174" s="1"/>
      <c r="L174" s="1"/>
      <c r="M174" s="1"/>
      <c r="N174" s="1"/>
      <c r="O174" s="1"/>
    </row>
    <row r="175" spans="1:15" ht="15.75">
      <c r="A175" s="81"/>
      <c r="B175" s="18"/>
      <c r="C175" s="63"/>
      <c r="D175" s="67" t="s">
        <v>18</v>
      </c>
      <c r="E175" s="68">
        <v>63631</v>
      </c>
      <c r="F175" s="68" t="s">
        <v>54</v>
      </c>
      <c r="G175" s="1"/>
      <c r="H175" s="1"/>
      <c r="I175" s="1"/>
      <c r="J175" s="1"/>
      <c r="K175" s="1"/>
      <c r="L175" s="1"/>
      <c r="M175" s="1"/>
      <c r="N175" s="1"/>
      <c r="O175" s="1"/>
    </row>
    <row r="176" spans="1:15" ht="15.75">
      <c r="A176" s="81"/>
      <c r="B176" s="18"/>
      <c r="C176" s="63">
        <v>4178</v>
      </c>
      <c r="D176" s="19" t="s">
        <v>43</v>
      </c>
      <c r="E176" s="69">
        <v>17597</v>
      </c>
      <c r="F176" s="69">
        <v>22289</v>
      </c>
      <c r="G176" s="1"/>
      <c r="H176" s="1"/>
      <c r="I176" s="1"/>
      <c r="J176" s="1"/>
      <c r="K176" s="1"/>
      <c r="L176" s="1"/>
      <c r="M176" s="1"/>
      <c r="N176" s="1"/>
      <c r="O176" s="1"/>
    </row>
    <row r="177" spans="1:15" ht="15.75">
      <c r="A177" s="81"/>
      <c r="B177" s="18"/>
      <c r="C177" s="63">
        <v>4179</v>
      </c>
      <c r="D177" s="19" t="s">
        <v>43</v>
      </c>
      <c r="E177" s="69">
        <v>3106</v>
      </c>
      <c r="F177" s="69">
        <v>3933</v>
      </c>
      <c r="G177" s="1"/>
      <c r="H177" s="1"/>
      <c r="I177" s="1"/>
      <c r="J177" s="1"/>
      <c r="K177" s="1"/>
      <c r="L177" s="1"/>
      <c r="M177" s="1"/>
      <c r="N177" s="1"/>
      <c r="O177" s="1"/>
    </row>
    <row r="178" spans="1:15" ht="15.75">
      <c r="A178" s="9"/>
      <c r="B178" s="18"/>
      <c r="C178" s="60">
        <v>4118</v>
      </c>
      <c r="D178" s="13" t="s">
        <v>64</v>
      </c>
      <c r="E178" s="14">
        <v>2678</v>
      </c>
      <c r="F178" s="14">
        <v>4121</v>
      </c>
      <c r="G178" s="1"/>
      <c r="H178" s="1"/>
      <c r="I178" s="1"/>
      <c r="J178" s="1"/>
      <c r="K178" s="1"/>
      <c r="L178" s="1"/>
      <c r="M178" s="1"/>
      <c r="N178" s="1"/>
      <c r="O178" s="1"/>
    </row>
    <row r="179" spans="1:15" ht="15.75">
      <c r="A179" s="9"/>
      <c r="B179" s="18"/>
      <c r="C179" s="63">
        <v>4119</v>
      </c>
      <c r="D179" s="19" t="s">
        <v>64</v>
      </c>
      <c r="E179" s="69">
        <v>473</v>
      </c>
      <c r="F179" s="69">
        <v>727</v>
      </c>
      <c r="G179" s="1"/>
      <c r="H179" s="1"/>
      <c r="I179" s="1"/>
      <c r="J179" s="1"/>
      <c r="K179" s="1"/>
      <c r="L179" s="1"/>
      <c r="M179" s="1"/>
      <c r="N179" s="1"/>
      <c r="O179" s="1"/>
    </row>
    <row r="180" spans="1:15" ht="15.75">
      <c r="A180" s="9"/>
      <c r="B180" s="18"/>
      <c r="C180" s="63">
        <v>4128</v>
      </c>
      <c r="D180" s="19" t="s">
        <v>65</v>
      </c>
      <c r="E180" s="69">
        <v>431</v>
      </c>
      <c r="F180" s="69">
        <v>663</v>
      </c>
      <c r="G180" s="1"/>
      <c r="H180" s="1"/>
      <c r="I180" s="1"/>
      <c r="J180" s="1"/>
      <c r="K180" s="1"/>
      <c r="L180" s="1"/>
      <c r="M180" s="1"/>
      <c r="N180" s="1"/>
      <c r="O180" s="1"/>
    </row>
    <row r="181" spans="1:15" ht="15.75">
      <c r="A181" s="9"/>
      <c r="B181" s="18"/>
      <c r="C181" s="63">
        <v>4129</v>
      </c>
      <c r="D181" s="19" t="s">
        <v>65</v>
      </c>
      <c r="E181" s="69">
        <v>76</v>
      </c>
      <c r="F181" s="69">
        <v>117</v>
      </c>
      <c r="G181" s="1"/>
      <c r="H181" s="1"/>
      <c r="I181" s="1"/>
      <c r="J181" s="1"/>
      <c r="K181" s="1"/>
      <c r="L181" s="1"/>
      <c r="M181" s="1"/>
      <c r="N181" s="1"/>
      <c r="O181" s="1"/>
    </row>
    <row r="182" spans="1:15" ht="15.75">
      <c r="A182" s="9"/>
      <c r="B182" s="18"/>
      <c r="C182" s="63">
        <v>4218</v>
      </c>
      <c r="D182" s="19" t="s">
        <v>39</v>
      </c>
      <c r="E182" s="69">
        <v>30132</v>
      </c>
      <c r="F182" s="69">
        <v>30132</v>
      </c>
      <c r="G182" s="1"/>
      <c r="H182" s="1"/>
      <c r="I182" s="1"/>
      <c r="J182" s="1"/>
      <c r="K182" s="1"/>
      <c r="L182" s="1"/>
      <c r="M182" s="1"/>
      <c r="N182" s="1"/>
      <c r="O182" s="1"/>
    </row>
    <row r="183" spans="1:15" ht="15.75">
      <c r="A183" s="9"/>
      <c r="B183" s="18"/>
      <c r="C183" s="63">
        <v>4219</v>
      </c>
      <c r="D183" s="19" t="s">
        <v>39</v>
      </c>
      <c r="E183" s="69">
        <v>5318</v>
      </c>
      <c r="F183" s="69">
        <v>5318</v>
      </c>
      <c r="G183" s="1"/>
      <c r="H183" s="1"/>
      <c r="I183" s="1"/>
      <c r="J183" s="1"/>
      <c r="K183" s="1"/>
      <c r="L183" s="1"/>
      <c r="M183" s="1"/>
      <c r="N183" s="1"/>
      <c r="O183" s="1"/>
    </row>
    <row r="184" spans="1:15" ht="15.75">
      <c r="A184" s="9"/>
      <c r="B184" s="18"/>
      <c r="C184" s="63">
        <v>4308</v>
      </c>
      <c r="D184" s="19" t="s">
        <v>60</v>
      </c>
      <c r="E184" s="69">
        <v>782</v>
      </c>
      <c r="F184" s="69">
        <v>782</v>
      </c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15.75">
      <c r="A185" s="9"/>
      <c r="B185" s="18"/>
      <c r="C185" s="63">
        <v>4309</v>
      </c>
      <c r="D185" s="19" t="s">
        <v>60</v>
      </c>
      <c r="E185" s="69">
        <v>138</v>
      </c>
      <c r="F185" s="69">
        <v>138</v>
      </c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15.75">
      <c r="A186" s="9"/>
      <c r="B186" s="18"/>
      <c r="C186" s="63">
        <v>4758</v>
      </c>
      <c r="D186" s="19" t="s">
        <v>44</v>
      </c>
      <c r="E186" s="69">
        <v>2465</v>
      </c>
      <c r="F186" s="69">
        <v>2465</v>
      </c>
      <c r="G186" s="1"/>
      <c r="H186" s="1"/>
      <c r="I186" s="1"/>
      <c r="J186" s="1"/>
      <c r="K186" s="1"/>
      <c r="L186" s="1"/>
      <c r="M186" s="1"/>
      <c r="N186" s="1"/>
      <c r="O186" s="1"/>
    </row>
    <row r="187" spans="1:15" ht="15.75">
      <c r="A187" s="9"/>
      <c r="B187" s="18"/>
      <c r="C187" s="63">
        <v>4759</v>
      </c>
      <c r="D187" s="19" t="s">
        <v>44</v>
      </c>
      <c r="E187" s="69">
        <v>435</v>
      </c>
      <c r="F187" s="69">
        <v>435</v>
      </c>
      <c r="G187" s="1"/>
      <c r="H187" s="1"/>
      <c r="I187" s="1"/>
      <c r="J187" s="1"/>
      <c r="K187" s="1"/>
      <c r="L187" s="1"/>
      <c r="M187" s="1"/>
      <c r="N187" s="1"/>
      <c r="O187" s="1"/>
    </row>
    <row r="188" spans="1:15" ht="15.75">
      <c r="A188" s="9"/>
      <c r="B188" s="18"/>
      <c r="C188" s="63"/>
      <c r="D188" s="67" t="s">
        <v>36</v>
      </c>
      <c r="E188" s="68">
        <f>SUM(E189:E200)</f>
        <v>66529</v>
      </c>
      <c r="F188" s="68">
        <f>SUM(F189:F200)</f>
        <v>74900</v>
      </c>
      <c r="G188" s="1"/>
      <c r="H188" s="1"/>
      <c r="I188" s="1"/>
      <c r="J188" s="1"/>
      <c r="K188" s="1"/>
      <c r="L188" s="1"/>
      <c r="M188" s="1"/>
      <c r="N188" s="1"/>
      <c r="O188" s="1"/>
    </row>
    <row r="189" spans="1:15" ht="15.75">
      <c r="A189" s="9"/>
      <c r="B189" s="18"/>
      <c r="C189" s="63">
        <v>4178</v>
      </c>
      <c r="D189" s="19" t="s">
        <v>43</v>
      </c>
      <c r="E189" s="69">
        <v>19691</v>
      </c>
      <c r="F189" s="69">
        <v>24934</v>
      </c>
      <c r="G189" s="1"/>
      <c r="H189" s="1"/>
      <c r="I189" s="1"/>
      <c r="J189" s="1"/>
      <c r="K189" s="1"/>
      <c r="L189" s="1"/>
      <c r="M189" s="1"/>
      <c r="N189" s="1"/>
      <c r="O189" s="1"/>
    </row>
    <row r="190" spans="1:15" ht="15.75">
      <c r="A190" s="9"/>
      <c r="B190" s="18"/>
      <c r="C190" s="63">
        <v>4179</v>
      </c>
      <c r="D190" s="19" t="s">
        <v>43</v>
      </c>
      <c r="E190" s="69">
        <v>3475</v>
      </c>
      <c r="F190" s="69">
        <v>4400</v>
      </c>
      <c r="G190" s="1"/>
      <c r="H190" s="1"/>
      <c r="I190" s="1"/>
      <c r="J190" s="1"/>
      <c r="K190" s="1"/>
      <c r="L190" s="1"/>
      <c r="M190" s="1"/>
      <c r="N190" s="1"/>
      <c r="O190" s="1"/>
    </row>
    <row r="191" spans="1:15" ht="15.75">
      <c r="A191" s="9"/>
      <c r="B191" s="18"/>
      <c r="C191" s="63">
        <v>4118</v>
      </c>
      <c r="D191" s="19" t="s">
        <v>64</v>
      </c>
      <c r="E191" s="69">
        <v>2997</v>
      </c>
      <c r="F191" s="69">
        <v>4610</v>
      </c>
      <c r="G191" s="1"/>
      <c r="H191" s="1"/>
      <c r="I191" s="1"/>
      <c r="J191" s="1"/>
      <c r="K191" s="1"/>
      <c r="L191" s="1"/>
      <c r="M191" s="1"/>
      <c r="N191" s="1"/>
      <c r="O191" s="1"/>
    </row>
    <row r="192" spans="1:15" ht="15.75">
      <c r="A192" s="9"/>
      <c r="B192" s="18"/>
      <c r="C192" s="63">
        <v>4119</v>
      </c>
      <c r="D192" s="19" t="s">
        <v>64</v>
      </c>
      <c r="E192" s="69">
        <v>529</v>
      </c>
      <c r="F192" s="69">
        <v>813</v>
      </c>
      <c r="G192" s="1"/>
      <c r="H192" s="1"/>
      <c r="I192" s="1"/>
      <c r="J192" s="1"/>
      <c r="K192" s="1"/>
      <c r="L192" s="1"/>
      <c r="M192" s="1"/>
      <c r="N192" s="1"/>
      <c r="O192" s="1"/>
    </row>
    <row r="193" spans="1:15" ht="15.75">
      <c r="A193" s="9"/>
      <c r="B193" s="18"/>
      <c r="C193" s="63">
        <v>4128</v>
      </c>
      <c r="D193" s="19" t="s">
        <v>65</v>
      </c>
      <c r="E193" s="69">
        <v>482</v>
      </c>
      <c r="F193" s="69">
        <v>742</v>
      </c>
      <c r="G193" s="1"/>
      <c r="H193" s="1"/>
      <c r="I193" s="1"/>
      <c r="J193" s="1"/>
      <c r="K193" s="1"/>
      <c r="L193" s="1"/>
      <c r="M193" s="1"/>
      <c r="N193" s="1"/>
      <c r="O193" s="1"/>
    </row>
    <row r="194" spans="1:15" ht="15.75">
      <c r="A194" s="9"/>
      <c r="B194" s="18"/>
      <c r="C194" s="63">
        <v>4129</v>
      </c>
      <c r="D194" s="19" t="s">
        <v>65</v>
      </c>
      <c r="E194" s="69">
        <v>85</v>
      </c>
      <c r="F194" s="69">
        <v>131</v>
      </c>
      <c r="G194" s="1"/>
      <c r="H194" s="1"/>
      <c r="I194" s="1"/>
      <c r="J194" s="1"/>
      <c r="K194" s="1"/>
      <c r="L194" s="1"/>
      <c r="M194" s="1"/>
      <c r="N194" s="1"/>
      <c r="O194" s="1"/>
    </row>
    <row r="195" spans="1:15" ht="15.75">
      <c r="A195" s="9"/>
      <c r="B195" s="18"/>
      <c r="C195" s="63">
        <v>4218</v>
      </c>
      <c r="D195" s="19" t="s">
        <v>39</v>
      </c>
      <c r="E195" s="69">
        <v>30132</v>
      </c>
      <c r="F195" s="69">
        <v>30132</v>
      </c>
      <c r="G195" s="1"/>
      <c r="H195" s="1"/>
      <c r="I195" s="1"/>
      <c r="J195" s="1"/>
      <c r="K195" s="1"/>
      <c r="L195" s="1"/>
      <c r="M195" s="1"/>
      <c r="N195" s="1"/>
      <c r="O195" s="1"/>
    </row>
    <row r="196" spans="1:15" ht="15.75">
      <c r="A196" s="9"/>
      <c r="B196" s="18"/>
      <c r="C196" s="63">
        <v>4219</v>
      </c>
      <c r="D196" s="19" t="s">
        <v>39</v>
      </c>
      <c r="E196" s="69">
        <v>5318</v>
      </c>
      <c r="F196" s="69">
        <v>5318</v>
      </c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15.75">
      <c r="A197" s="9"/>
      <c r="B197" s="18"/>
      <c r="C197" s="63">
        <v>4308</v>
      </c>
      <c r="D197" s="19" t="s">
        <v>60</v>
      </c>
      <c r="E197" s="69">
        <v>782</v>
      </c>
      <c r="F197" s="69">
        <v>782</v>
      </c>
      <c r="G197" s="1"/>
      <c r="H197" s="1"/>
      <c r="I197" s="1"/>
      <c r="J197" s="1"/>
      <c r="K197" s="1"/>
      <c r="L197" s="1"/>
      <c r="M197" s="1"/>
      <c r="N197" s="1"/>
      <c r="O197" s="1"/>
    </row>
    <row r="198" spans="1:15" ht="15.75">
      <c r="A198" s="9"/>
      <c r="B198" s="18"/>
      <c r="C198" s="63">
        <v>4309</v>
      </c>
      <c r="D198" s="19" t="s">
        <v>60</v>
      </c>
      <c r="E198" s="69">
        <v>138</v>
      </c>
      <c r="F198" s="69">
        <v>138</v>
      </c>
      <c r="G198" s="1"/>
      <c r="H198" s="1"/>
      <c r="I198" s="1"/>
      <c r="J198" s="1"/>
      <c r="K198" s="1"/>
      <c r="L198" s="1"/>
      <c r="M198" s="1"/>
      <c r="N198" s="1"/>
      <c r="O198" s="1"/>
    </row>
    <row r="199" spans="1:15" ht="15.75">
      <c r="A199" s="9"/>
      <c r="B199" s="18"/>
      <c r="C199" s="63">
        <v>4758</v>
      </c>
      <c r="D199" s="19" t="s">
        <v>44</v>
      </c>
      <c r="E199" s="69">
        <v>2465</v>
      </c>
      <c r="F199" s="69">
        <v>2465</v>
      </c>
      <c r="G199" s="1"/>
      <c r="H199" s="1"/>
      <c r="I199" s="1"/>
      <c r="J199" s="1"/>
      <c r="K199" s="1"/>
      <c r="L199" s="1"/>
      <c r="M199" s="1"/>
      <c r="N199" s="1"/>
      <c r="O199" s="1"/>
    </row>
    <row r="200" spans="1:15" ht="15.75">
      <c r="A200" s="80"/>
      <c r="B200" s="19"/>
      <c r="C200" s="63">
        <v>4759</v>
      </c>
      <c r="D200" s="19" t="s">
        <v>44</v>
      </c>
      <c r="E200" s="69">
        <v>435</v>
      </c>
      <c r="F200" s="69">
        <v>435</v>
      </c>
      <c r="G200" s="1"/>
      <c r="H200" s="1"/>
      <c r="I200" s="1"/>
      <c r="J200" s="1"/>
      <c r="K200" s="1"/>
      <c r="L200" s="1"/>
      <c r="M200" s="1"/>
      <c r="N200" s="1"/>
      <c r="O200" s="1"/>
    </row>
    <row r="207" spans="1:15" ht="15.75">
      <c r="A207" s="15" t="s">
        <v>0</v>
      </c>
      <c r="B207" s="3" t="s">
        <v>1</v>
      </c>
      <c r="C207" s="15" t="s">
        <v>2</v>
      </c>
      <c r="D207" s="3" t="s">
        <v>3</v>
      </c>
      <c r="E207" s="15" t="s">
        <v>4</v>
      </c>
      <c r="F207" s="4" t="s">
        <v>5</v>
      </c>
      <c r="G207" s="1"/>
      <c r="H207" s="1"/>
      <c r="I207" s="1"/>
      <c r="J207" s="1"/>
      <c r="K207" s="1"/>
      <c r="L207" s="1"/>
      <c r="M207" s="1"/>
      <c r="N207" s="1"/>
      <c r="O207" s="1"/>
    </row>
    <row r="208" spans="1:15" ht="15.75">
      <c r="A208" s="42"/>
      <c r="B208" s="43"/>
      <c r="C208" s="16"/>
      <c r="D208" s="5"/>
      <c r="E208" s="16"/>
      <c r="F208" s="6"/>
      <c r="G208" s="1"/>
      <c r="H208" s="1"/>
      <c r="I208" s="1"/>
      <c r="J208" s="1"/>
      <c r="K208" s="1"/>
      <c r="L208" s="1"/>
      <c r="M208" s="1"/>
      <c r="N208" s="1"/>
      <c r="O208" s="1"/>
    </row>
    <row r="209" spans="1:15" ht="15.75">
      <c r="A209" s="79"/>
      <c r="B209" s="17"/>
      <c r="C209" s="98"/>
      <c r="D209" s="67" t="s">
        <v>11</v>
      </c>
      <c r="E209" s="68">
        <v>5400</v>
      </c>
      <c r="F209" s="68">
        <f>F210+F211+F212+F213+F214+F215</f>
        <v>7200</v>
      </c>
      <c r="G209" s="1"/>
      <c r="H209" s="1"/>
      <c r="I209" s="1"/>
      <c r="J209" s="1"/>
      <c r="K209" s="1"/>
      <c r="L209" s="1"/>
      <c r="M209" s="1"/>
      <c r="N209" s="1"/>
      <c r="O209" s="1"/>
    </row>
    <row r="210" spans="1:15" ht="15.75">
      <c r="A210" s="9"/>
      <c r="B210" s="18"/>
      <c r="C210" s="63">
        <v>4178</v>
      </c>
      <c r="D210" s="19" t="s">
        <v>43</v>
      </c>
      <c r="E210" s="69">
        <v>3902</v>
      </c>
      <c r="F210" s="69">
        <v>5040</v>
      </c>
      <c r="G210" s="1"/>
      <c r="H210" s="1"/>
      <c r="I210" s="1"/>
      <c r="J210" s="1"/>
      <c r="K210" s="1"/>
      <c r="L210" s="1"/>
      <c r="M210" s="1"/>
      <c r="N210" s="1"/>
      <c r="O210" s="1"/>
    </row>
    <row r="211" spans="1:15" ht="15.75">
      <c r="A211" s="9"/>
      <c r="B211" s="18"/>
      <c r="C211" s="63">
        <v>4179</v>
      </c>
      <c r="D211" s="19" t="s">
        <v>43</v>
      </c>
      <c r="E211" s="14">
        <v>689</v>
      </c>
      <c r="F211" s="14">
        <v>890</v>
      </c>
      <c r="G211" s="1"/>
      <c r="H211" s="1"/>
      <c r="I211" s="1"/>
      <c r="J211" s="1"/>
      <c r="K211" s="1"/>
      <c r="L211" s="1"/>
      <c r="M211" s="1"/>
      <c r="N211" s="1"/>
      <c r="O211" s="1"/>
    </row>
    <row r="212" spans="1:15" ht="15.75">
      <c r="A212" s="9"/>
      <c r="B212" s="18"/>
      <c r="C212" s="63">
        <v>4118</v>
      </c>
      <c r="D212" s="19" t="s">
        <v>64</v>
      </c>
      <c r="E212" s="14">
        <v>593</v>
      </c>
      <c r="F212" s="14">
        <v>930</v>
      </c>
      <c r="G212" s="1"/>
      <c r="H212" s="1"/>
      <c r="I212" s="1"/>
      <c r="J212" s="1"/>
      <c r="K212" s="1"/>
      <c r="L212" s="1"/>
      <c r="M212" s="1"/>
      <c r="N212" s="1"/>
      <c r="O212" s="1"/>
    </row>
    <row r="213" spans="1:15" ht="15.75">
      <c r="A213" s="9"/>
      <c r="B213" s="18"/>
      <c r="C213" s="60">
        <v>4119</v>
      </c>
      <c r="D213" s="13" t="s">
        <v>64</v>
      </c>
      <c r="E213" s="14">
        <v>104</v>
      </c>
      <c r="F213" s="14">
        <v>164</v>
      </c>
      <c r="G213" s="1"/>
      <c r="H213" s="1"/>
      <c r="I213" s="1"/>
      <c r="J213" s="1"/>
      <c r="K213" s="1"/>
      <c r="L213" s="1"/>
      <c r="M213" s="1"/>
      <c r="N213" s="1"/>
      <c r="O213" s="1"/>
    </row>
    <row r="214" spans="1:15" ht="15.75">
      <c r="A214" s="9"/>
      <c r="B214" s="18"/>
      <c r="C214" s="63">
        <v>4128</v>
      </c>
      <c r="D214" s="19" t="s">
        <v>65</v>
      </c>
      <c r="E214" s="14">
        <v>95</v>
      </c>
      <c r="F214" s="14">
        <v>150</v>
      </c>
      <c r="G214" s="1"/>
      <c r="H214" s="1"/>
      <c r="I214" s="1"/>
      <c r="J214" s="1"/>
      <c r="K214" s="1"/>
      <c r="L214" s="1"/>
      <c r="M214" s="1"/>
      <c r="N214" s="1"/>
      <c r="O214" s="1"/>
    </row>
    <row r="215" spans="1:15" ht="15.75">
      <c r="A215" s="9"/>
      <c r="B215" s="18"/>
      <c r="C215" s="63">
        <v>4129</v>
      </c>
      <c r="D215" s="19" t="s">
        <v>65</v>
      </c>
      <c r="E215" s="14">
        <v>17</v>
      </c>
      <c r="F215" s="14">
        <v>26</v>
      </c>
      <c r="G215" s="1"/>
      <c r="H215" s="1"/>
      <c r="I215" s="1"/>
      <c r="J215" s="1"/>
      <c r="K215" s="1"/>
      <c r="L215" s="1"/>
      <c r="M215" s="1"/>
      <c r="N215" s="1"/>
      <c r="O215" s="1"/>
    </row>
    <row r="216" spans="1:15" ht="15.75">
      <c r="A216" s="9"/>
      <c r="B216" s="64">
        <v>85395</v>
      </c>
      <c r="C216" s="23"/>
      <c r="D216" s="11" t="s">
        <v>66</v>
      </c>
      <c r="E216" s="12">
        <f>SUM(E217+E231+E248)</f>
        <v>147220</v>
      </c>
      <c r="F216" s="12">
        <f>SUM(F217+F231+F248)</f>
        <v>167080</v>
      </c>
      <c r="G216" s="1"/>
      <c r="H216" s="1"/>
      <c r="I216" s="1"/>
      <c r="J216" s="1"/>
      <c r="K216" s="1"/>
      <c r="L216" s="1"/>
      <c r="M216" s="1"/>
      <c r="N216" s="1"/>
      <c r="O216" s="1"/>
    </row>
    <row r="217" spans="1:15" ht="15.75">
      <c r="A217" s="9"/>
      <c r="B217" s="18"/>
      <c r="C217" s="63"/>
      <c r="D217" s="67" t="s">
        <v>67</v>
      </c>
      <c r="E217" s="21">
        <f>SUM(E218:E230)</f>
        <v>57690</v>
      </c>
      <c r="F217" s="21">
        <f>SUM(F218:F230)</f>
        <v>63660</v>
      </c>
      <c r="G217" s="1"/>
      <c r="H217" s="1"/>
      <c r="I217" s="1"/>
      <c r="J217" s="1"/>
      <c r="K217" s="1"/>
      <c r="L217" s="1"/>
      <c r="M217" s="1"/>
      <c r="N217" s="1"/>
      <c r="O217" s="1"/>
    </row>
    <row r="218" spans="1:15" ht="15.75">
      <c r="A218" s="9"/>
      <c r="B218" s="18"/>
      <c r="C218" s="63">
        <v>4178</v>
      </c>
      <c r="D218" s="19" t="s">
        <v>43</v>
      </c>
      <c r="E218" s="14">
        <v>17810</v>
      </c>
      <c r="F218" s="14">
        <v>19974</v>
      </c>
      <c r="G218" s="1"/>
      <c r="H218" s="1"/>
      <c r="I218" s="1"/>
      <c r="J218" s="1"/>
      <c r="K218" s="1"/>
      <c r="L218" s="1"/>
      <c r="M218" s="1"/>
      <c r="N218" s="1"/>
      <c r="O218" s="1"/>
    </row>
    <row r="219" spans="1:15" ht="15.75">
      <c r="A219" s="9"/>
      <c r="B219" s="18"/>
      <c r="C219" s="63">
        <v>4179</v>
      </c>
      <c r="D219" s="19" t="s">
        <v>43</v>
      </c>
      <c r="E219" s="14">
        <v>472</v>
      </c>
      <c r="F219" s="14">
        <v>3525</v>
      </c>
      <c r="G219" s="1"/>
      <c r="H219" s="1"/>
      <c r="I219" s="1"/>
      <c r="J219" s="1"/>
      <c r="K219" s="1"/>
      <c r="L219" s="1"/>
      <c r="M219" s="1"/>
      <c r="N219" s="1"/>
      <c r="O219" s="1"/>
    </row>
    <row r="220" spans="1:15" ht="15.75">
      <c r="A220" s="9"/>
      <c r="B220" s="18"/>
      <c r="C220" s="63">
        <v>4118</v>
      </c>
      <c r="D220" s="19" t="s">
        <v>64</v>
      </c>
      <c r="E220" s="14">
        <v>2188</v>
      </c>
      <c r="F220" s="14">
        <v>2461</v>
      </c>
      <c r="G220" s="1"/>
      <c r="H220" s="1"/>
      <c r="I220" s="1"/>
      <c r="J220" s="1"/>
      <c r="K220" s="1"/>
      <c r="L220" s="1"/>
      <c r="M220" s="1"/>
      <c r="N220" s="1"/>
      <c r="O220" s="1"/>
    </row>
    <row r="221" spans="1:15" ht="15.75">
      <c r="A221" s="9"/>
      <c r="B221" s="18"/>
      <c r="C221" s="63">
        <v>4119</v>
      </c>
      <c r="D221" s="19" t="s">
        <v>64</v>
      </c>
      <c r="E221" s="14">
        <v>58</v>
      </c>
      <c r="F221" s="14">
        <v>434</v>
      </c>
      <c r="G221" s="1"/>
      <c r="H221" s="1"/>
      <c r="I221" s="1"/>
      <c r="J221" s="1"/>
      <c r="K221" s="1"/>
      <c r="L221" s="1"/>
      <c r="M221" s="1"/>
      <c r="N221" s="1"/>
      <c r="O221" s="1"/>
    </row>
    <row r="222" spans="1:15" ht="15.75">
      <c r="A222" s="9"/>
      <c r="B222" s="18"/>
      <c r="C222" s="63">
        <v>4128</v>
      </c>
      <c r="D222" s="19" t="s">
        <v>65</v>
      </c>
      <c r="E222" s="14">
        <v>353</v>
      </c>
      <c r="F222" s="14">
        <v>396</v>
      </c>
      <c r="G222" s="1"/>
      <c r="H222" s="1"/>
      <c r="I222" s="1"/>
      <c r="J222" s="1"/>
      <c r="K222" s="1"/>
      <c r="L222" s="1"/>
      <c r="M222" s="1"/>
      <c r="N222" s="1"/>
      <c r="O222" s="1"/>
    </row>
    <row r="223" spans="1:15" ht="15.75">
      <c r="A223" s="9"/>
      <c r="B223" s="18"/>
      <c r="C223" s="63">
        <v>4129</v>
      </c>
      <c r="D223" s="19" t="s">
        <v>65</v>
      </c>
      <c r="E223" s="14">
        <v>9</v>
      </c>
      <c r="F223" s="14">
        <v>70</v>
      </c>
      <c r="G223" s="1"/>
      <c r="H223" s="1"/>
      <c r="I223" s="1"/>
      <c r="J223" s="1"/>
      <c r="K223" s="1"/>
      <c r="L223" s="1"/>
      <c r="M223" s="1"/>
      <c r="N223" s="1"/>
      <c r="O223" s="1"/>
    </row>
    <row r="224" spans="1:15" ht="15.75">
      <c r="A224" s="9"/>
      <c r="B224" s="18"/>
      <c r="C224" s="63">
        <v>4218</v>
      </c>
      <c r="D224" s="19" t="s">
        <v>39</v>
      </c>
      <c r="E224" s="14">
        <v>7307</v>
      </c>
      <c r="F224" s="14">
        <v>6375</v>
      </c>
      <c r="G224" s="1"/>
      <c r="H224" s="1"/>
      <c r="I224" s="1"/>
      <c r="J224" s="1"/>
      <c r="K224" s="1"/>
      <c r="L224" s="1"/>
      <c r="M224" s="1"/>
      <c r="N224" s="1"/>
      <c r="O224" s="1"/>
    </row>
    <row r="225" spans="1:15" ht="15.75">
      <c r="A225" s="9"/>
      <c r="B225" s="18"/>
      <c r="C225" s="63">
        <v>4219</v>
      </c>
      <c r="D225" s="19" t="s">
        <v>39</v>
      </c>
      <c r="E225" s="14">
        <v>193</v>
      </c>
      <c r="F225" s="14">
        <v>1125</v>
      </c>
      <c r="G225" s="1"/>
      <c r="H225" s="1"/>
      <c r="I225" s="1"/>
      <c r="J225" s="1"/>
      <c r="K225" s="1"/>
      <c r="L225" s="1"/>
      <c r="M225" s="1"/>
      <c r="N225" s="1"/>
      <c r="O225" s="1"/>
    </row>
    <row r="226" spans="1:15" ht="15.75">
      <c r="A226" s="9"/>
      <c r="B226" s="18"/>
      <c r="C226" s="63">
        <v>4240</v>
      </c>
      <c r="D226" s="19" t="s">
        <v>106</v>
      </c>
      <c r="E226" s="14">
        <v>7792</v>
      </c>
      <c r="F226" s="14">
        <v>0</v>
      </c>
      <c r="G226" s="1"/>
      <c r="H226" s="1"/>
      <c r="I226" s="1"/>
      <c r="J226" s="1"/>
      <c r="K226" s="1"/>
      <c r="L226" s="1"/>
      <c r="M226" s="1"/>
      <c r="N226" s="1"/>
      <c r="O226" s="1"/>
    </row>
    <row r="227" spans="1:15" ht="15.75">
      <c r="A227" s="9"/>
      <c r="B227" s="18"/>
      <c r="C227" s="63">
        <v>4248</v>
      </c>
      <c r="D227" s="19" t="s">
        <v>106</v>
      </c>
      <c r="E227" s="14">
        <v>18129</v>
      </c>
      <c r="F227" s="14">
        <v>15817</v>
      </c>
      <c r="G227" s="1"/>
      <c r="H227" s="1"/>
      <c r="I227" s="1"/>
      <c r="J227" s="1"/>
      <c r="K227" s="1"/>
      <c r="L227" s="1"/>
      <c r="M227" s="1"/>
      <c r="N227" s="1"/>
      <c r="O227" s="1"/>
    </row>
    <row r="228" spans="1:15" ht="15.75">
      <c r="A228" s="9"/>
      <c r="B228" s="18"/>
      <c r="C228" s="63">
        <v>4249</v>
      </c>
      <c r="D228" s="19" t="s">
        <v>106</v>
      </c>
      <c r="E228" s="14">
        <v>479</v>
      </c>
      <c r="F228" s="14">
        <v>10583</v>
      </c>
      <c r="G228" s="1"/>
      <c r="H228" s="1"/>
      <c r="I228" s="1"/>
      <c r="J228" s="1"/>
      <c r="K228" s="1"/>
      <c r="L228" s="1"/>
      <c r="M228" s="1"/>
      <c r="N228" s="1"/>
      <c r="O228" s="1"/>
    </row>
    <row r="229" spans="1:15" ht="15.75">
      <c r="A229" s="9"/>
      <c r="B229" s="18"/>
      <c r="C229" s="63">
        <v>4758</v>
      </c>
      <c r="D229" s="19" t="s">
        <v>44</v>
      </c>
      <c r="E229" s="14">
        <v>2825</v>
      </c>
      <c r="F229" s="14">
        <v>2465</v>
      </c>
      <c r="G229" s="1"/>
      <c r="H229" s="1"/>
      <c r="I229" s="1"/>
      <c r="J229" s="1"/>
      <c r="K229" s="1"/>
      <c r="L229" s="1"/>
      <c r="M229" s="1"/>
      <c r="N229" s="1"/>
      <c r="O229" s="1"/>
    </row>
    <row r="230" spans="1:15" ht="15.75">
      <c r="A230" s="9"/>
      <c r="B230" s="18"/>
      <c r="C230" s="63">
        <v>4759</v>
      </c>
      <c r="D230" s="19" t="s">
        <v>44</v>
      </c>
      <c r="E230" s="14">
        <v>75</v>
      </c>
      <c r="F230" s="14">
        <v>435</v>
      </c>
      <c r="G230" s="1"/>
      <c r="H230" s="1"/>
      <c r="I230" s="1"/>
      <c r="J230" s="1"/>
      <c r="K230" s="1"/>
      <c r="L230" s="1"/>
      <c r="M230" s="1"/>
      <c r="N230" s="1"/>
      <c r="O230" s="1"/>
    </row>
    <row r="231" spans="1:15" ht="15.75">
      <c r="A231" s="9"/>
      <c r="B231" s="18"/>
      <c r="C231" s="63"/>
      <c r="D231" s="67" t="s">
        <v>68</v>
      </c>
      <c r="E231" s="21">
        <v>78130</v>
      </c>
      <c r="F231" s="21">
        <v>88420</v>
      </c>
      <c r="G231" s="1"/>
      <c r="H231" s="1"/>
      <c r="I231" s="1"/>
      <c r="J231" s="1"/>
      <c r="K231" s="1"/>
      <c r="L231" s="1"/>
      <c r="M231" s="1"/>
      <c r="N231" s="1"/>
      <c r="O231" s="1"/>
    </row>
    <row r="232" spans="1:15" ht="15.75">
      <c r="A232" s="9"/>
      <c r="B232" s="18"/>
      <c r="C232" s="63">
        <v>4178</v>
      </c>
      <c r="D232" s="19" t="s">
        <v>43</v>
      </c>
      <c r="E232" s="14">
        <v>30896</v>
      </c>
      <c r="F232" s="14">
        <v>34506</v>
      </c>
      <c r="G232" s="1"/>
      <c r="H232" s="1"/>
      <c r="I232" s="1"/>
      <c r="J232" s="1"/>
      <c r="K232" s="1"/>
      <c r="L232" s="1"/>
      <c r="M232" s="1"/>
      <c r="N232" s="1"/>
      <c r="O232" s="1"/>
    </row>
    <row r="233" spans="1:15" ht="15.75">
      <c r="A233" s="9"/>
      <c r="B233" s="18"/>
      <c r="C233" s="63">
        <v>4179</v>
      </c>
      <c r="D233" s="19" t="s">
        <v>43</v>
      </c>
      <c r="E233" s="14">
        <v>818</v>
      </c>
      <c r="F233" s="14">
        <v>6089</v>
      </c>
      <c r="G233" s="1"/>
      <c r="H233" s="1"/>
      <c r="I233" s="1"/>
      <c r="J233" s="1"/>
      <c r="K233" s="1"/>
      <c r="L233" s="1"/>
      <c r="M233" s="1"/>
      <c r="N233" s="1"/>
      <c r="O233" s="1"/>
    </row>
    <row r="234" spans="1:15" ht="15.75">
      <c r="A234" s="9"/>
      <c r="B234" s="18"/>
      <c r="C234" s="63">
        <v>4118</v>
      </c>
      <c r="D234" s="19" t="s">
        <v>64</v>
      </c>
      <c r="E234" s="14">
        <v>4213</v>
      </c>
      <c r="F234" s="14">
        <v>4709</v>
      </c>
      <c r="G234" s="1"/>
      <c r="H234" s="1"/>
      <c r="I234" s="1"/>
      <c r="J234" s="1"/>
      <c r="K234" s="1"/>
      <c r="L234" s="1"/>
      <c r="M234" s="1"/>
      <c r="N234" s="1"/>
      <c r="O234" s="1"/>
    </row>
    <row r="235" spans="1:15" ht="15.75">
      <c r="A235" s="9"/>
      <c r="B235" s="18"/>
      <c r="C235" s="63">
        <v>4119</v>
      </c>
      <c r="D235" s="19" t="s">
        <v>64</v>
      </c>
      <c r="E235" s="14">
        <v>112</v>
      </c>
      <c r="F235" s="14">
        <v>831</v>
      </c>
      <c r="G235" s="1"/>
      <c r="H235" s="1"/>
      <c r="I235" s="1"/>
      <c r="J235" s="1"/>
      <c r="K235" s="1"/>
      <c r="L235" s="1"/>
      <c r="M235" s="1"/>
      <c r="N235" s="1"/>
      <c r="O235" s="1"/>
    </row>
    <row r="236" spans="1:15" ht="15.75">
      <c r="A236" s="9"/>
      <c r="B236" s="18"/>
      <c r="C236" s="63">
        <v>4128</v>
      </c>
      <c r="D236" s="19" t="s">
        <v>65</v>
      </c>
      <c r="E236" s="14">
        <v>673</v>
      </c>
      <c r="F236" s="14">
        <v>752</v>
      </c>
      <c r="G236" s="1"/>
      <c r="H236" s="1"/>
      <c r="I236" s="1"/>
      <c r="J236" s="1"/>
      <c r="K236" s="1"/>
      <c r="L236" s="1"/>
      <c r="M236" s="1"/>
      <c r="N236" s="1"/>
      <c r="O236" s="1"/>
    </row>
    <row r="237" spans="1:15" ht="15.75">
      <c r="A237" s="9"/>
      <c r="B237" s="18"/>
      <c r="C237" s="63">
        <v>4129</v>
      </c>
      <c r="D237" s="19" t="s">
        <v>65</v>
      </c>
      <c r="E237" s="14">
        <v>18</v>
      </c>
      <c r="F237" s="14">
        <v>133</v>
      </c>
      <c r="G237" s="1"/>
      <c r="H237" s="1"/>
      <c r="I237" s="1"/>
      <c r="J237" s="1"/>
      <c r="K237" s="1"/>
      <c r="L237" s="1"/>
      <c r="M237" s="1"/>
      <c r="N237" s="1"/>
      <c r="O237" s="1"/>
    </row>
    <row r="238" spans="1:15" ht="15.75">
      <c r="A238" s="80"/>
      <c r="B238" s="19"/>
      <c r="C238" s="63">
        <v>4218</v>
      </c>
      <c r="D238" s="19" t="s">
        <v>39</v>
      </c>
      <c r="E238" s="14">
        <v>11788</v>
      </c>
      <c r="F238" s="14">
        <v>10285</v>
      </c>
      <c r="G238" s="1"/>
      <c r="H238" s="1"/>
      <c r="I238" s="1"/>
      <c r="J238" s="1"/>
      <c r="K238" s="1"/>
      <c r="L238" s="1"/>
      <c r="M238" s="1"/>
      <c r="N238" s="1"/>
      <c r="O238" s="1"/>
    </row>
    <row r="240" spans="1:15" ht="15.75">
      <c r="A240" s="15" t="s">
        <v>0</v>
      </c>
      <c r="B240" s="3" t="s">
        <v>1</v>
      </c>
      <c r="C240" s="15" t="s">
        <v>2</v>
      </c>
      <c r="D240" s="3" t="s">
        <v>3</v>
      </c>
      <c r="E240" s="15" t="s">
        <v>4</v>
      </c>
      <c r="F240" s="4" t="s">
        <v>5</v>
      </c>
      <c r="G240" s="1"/>
      <c r="H240" s="1"/>
      <c r="I240" s="1"/>
      <c r="J240" s="1"/>
      <c r="K240" s="1"/>
      <c r="L240" s="1"/>
      <c r="M240" s="1"/>
      <c r="N240" s="1"/>
      <c r="O240" s="1"/>
    </row>
    <row r="241" spans="1:15" ht="15.75">
      <c r="A241" s="42"/>
      <c r="B241" s="43"/>
      <c r="C241" s="16"/>
      <c r="D241" s="5"/>
      <c r="E241" s="16"/>
      <c r="F241" s="6"/>
      <c r="G241" s="1"/>
      <c r="H241" s="1"/>
      <c r="I241" s="1"/>
      <c r="J241" s="1"/>
      <c r="K241" s="1"/>
      <c r="L241" s="1"/>
      <c r="M241" s="1"/>
      <c r="N241" s="1"/>
      <c r="O241" s="1"/>
    </row>
    <row r="242" spans="1:15" ht="15.75">
      <c r="A242" s="15"/>
      <c r="B242" s="4"/>
      <c r="C242" s="63">
        <v>4219</v>
      </c>
      <c r="D242" s="19" t="s">
        <v>39</v>
      </c>
      <c r="E242" s="14">
        <v>312</v>
      </c>
      <c r="F242" s="14">
        <v>1815</v>
      </c>
      <c r="G242" s="1"/>
      <c r="H242" s="1"/>
      <c r="I242" s="1"/>
      <c r="J242" s="1"/>
      <c r="K242" s="1"/>
      <c r="L242" s="1"/>
      <c r="M242" s="1"/>
      <c r="N242" s="1"/>
      <c r="O242" s="1"/>
    </row>
    <row r="243" spans="1:15" ht="15.75">
      <c r="A243" s="42"/>
      <c r="B243" s="100"/>
      <c r="C243" s="63">
        <v>4240</v>
      </c>
      <c r="D243" s="19" t="s">
        <v>106</v>
      </c>
      <c r="E243" s="14">
        <v>7791</v>
      </c>
      <c r="F243" s="14">
        <v>0</v>
      </c>
      <c r="G243" s="1"/>
      <c r="H243" s="1"/>
      <c r="I243" s="1"/>
      <c r="J243" s="1"/>
      <c r="K243" s="1"/>
      <c r="L243" s="1"/>
      <c r="M243" s="1"/>
      <c r="N243" s="1"/>
      <c r="O243" s="1"/>
    </row>
    <row r="244" spans="1:15" ht="15.75">
      <c r="A244" s="42"/>
      <c r="B244" s="100"/>
      <c r="C244" s="63">
        <v>4248</v>
      </c>
      <c r="D244" s="19" t="s">
        <v>106</v>
      </c>
      <c r="E244" s="14">
        <v>18129</v>
      </c>
      <c r="F244" s="14">
        <v>15817</v>
      </c>
      <c r="G244" s="1"/>
      <c r="H244" s="1"/>
      <c r="I244" s="1"/>
      <c r="J244" s="1"/>
      <c r="K244" s="1"/>
      <c r="L244" s="1"/>
      <c r="M244" s="1"/>
      <c r="N244" s="1"/>
      <c r="O244" s="1"/>
    </row>
    <row r="245" spans="1:15" ht="15.75">
      <c r="A245" s="42"/>
      <c r="B245" s="100"/>
      <c r="C245" s="63">
        <v>4249</v>
      </c>
      <c r="D245" s="19" t="s">
        <v>106</v>
      </c>
      <c r="E245" s="14">
        <v>480</v>
      </c>
      <c r="F245" s="14">
        <v>10583</v>
      </c>
      <c r="G245" s="1"/>
      <c r="H245" s="1"/>
      <c r="I245" s="1"/>
      <c r="J245" s="1"/>
      <c r="K245" s="1"/>
      <c r="L245" s="1"/>
      <c r="M245" s="1"/>
      <c r="N245" s="1"/>
      <c r="O245" s="1"/>
    </row>
    <row r="246" spans="1:15" ht="15.75">
      <c r="A246" s="42"/>
      <c r="B246" s="100"/>
      <c r="C246" s="60">
        <v>4758</v>
      </c>
      <c r="D246" s="13" t="s">
        <v>44</v>
      </c>
      <c r="E246" s="14">
        <v>2825</v>
      </c>
      <c r="F246" s="14">
        <v>2465</v>
      </c>
      <c r="G246" s="1"/>
      <c r="H246" s="1"/>
      <c r="I246" s="1"/>
      <c r="J246" s="1"/>
      <c r="K246" s="1"/>
      <c r="L246" s="1"/>
      <c r="M246" s="1"/>
      <c r="N246" s="1"/>
      <c r="O246" s="1"/>
    </row>
    <row r="247" spans="1:15" ht="15.75">
      <c r="A247" s="42"/>
      <c r="B247" s="100"/>
      <c r="C247" s="63">
        <v>4759</v>
      </c>
      <c r="D247" s="19" t="s">
        <v>44</v>
      </c>
      <c r="E247" s="14">
        <v>75</v>
      </c>
      <c r="F247" s="14">
        <v>435</v>
      </c>
      <c r="G247" s="1"/>
      <c r="H247" s="1"/>
      <c r="I247" s="1"/>
      <c r="J247" s="1"/>
      <c r="K247" s="1"/>
      <c r="L247" s="1"/>
      <c r="M247" s="1"/>
      <c r="N247" s="1"/>
      <c r="O247" s="1"/>
    </row>
    <row r="248" spans="1:15" ht="15.75">
      <c r="A248" s="18"/>
      <c r="B248" s="61"/>
      <c r="C248" s="63"/>
      <c r="D248" s="67" t="s">
        <v>11</v>
      </c>
      <c r="E248" s="21">
        <f>SUM(E249:E260)</f>
        <v>11400</v>
      </c>
      <c r="F248" s="21">
        <f>SUM(F249:F260)</f>
        <v>15000</v>
      </c>
      <c r="G248" s="1"/>
      <c r="H248" s="1"/>
      <c r="I248" s="1"/>
      <c r="J248" s="1"/>
      <c r="K248" s="1"/>
      <c r="L248" s="1"/>
      <c r="M248" s="1"/>
      <c r="N248" s="1"/>
      <c r="O248" s="1"/>
    </row>
    <row r="249" spans="1:15" ht="15.75">
      <c r="A249" s="18"/>
      <c r="B249" s="61"/>
      <c r="C249" s="63">
        <v>4178</v>
      </c>
      <c r="D249" s="19" t="s">
        <v>43</v>
      </c>
      <c r="E249" s="14">
        <v>9133</v>
      </c>
      <c r="F249" s="14">
        <v>10625</v>
      </c>
      <c r="G249" s="1"/>
      <c r="H249" s="1"/>
      <c r="I249" s="1"/>
      <c r="J249" s="1"/>
      <c r="K249" s="1"/>
      <c r="L249" s="1"/>
      <c r="M249" s="1"/>
      <c r="N249" s="1"/>
      <c r="O249" s="1"/>
    </row>
    <row r="250" spans="1:15" ht="15.75">
      <c r="A250" s="18"/>
      <c r="B250" s="61"/>
      <c r="C250" s="63">
        <v>4179</v>
      </c>
      <c r="D250" s="19" t="s">
        <v>43</v>
      </c>
      <c r="E250" s="14">
        <v>242</v>
      </c>
      <c r="F250" s="14">
        <v>1875</v>
      </c>
      <c r="G250" s="1"/>
      <c r="H250" s="1"/>
      <c r="I250" s="1"/>
      <c r="J250" s="1"/>
      <c r="K250" s="1"/>
      <c r="L250" s="1"/>
      <c r="M250" s="1"/>
      <c r="N250" s="1"/>
      <c r="O250" s="1"/>
    </row>
    <row r="251" spans="1:15" ht="15.75">
      <c r="A251" s="18"/>
      <c r="B251" s="61"/>
      <c r="C251" s="63">
        <v>4118</v>
      </c>
      <c r="D251" s="19" t="s">
        <v>64</v>
      </c>
      <c r="E251" s="14">
        <v>944</v>
      </c>
      <c r="F251" s="14">
        <v>1098</v>
      </c>
      <c r="G251" s="1"/>
      <c r="H251" s="1"/>
      <c r="I251" s="1"/>
      <c r="J251" s="1"/>
      <c r="K251" s="1"/>
      <c r="L251" s="1"/>
      <c r="M251" s="1"/>
      <c r="N251" s="1"/>
      <c r="O251" s="1"/>
    </row>
    <row r="252" spans="1:15" ht="15.75">
      <c r="A252" s="18"/>
      <c r="B252" s="61"/>
      <c r="C252" s="63">
        <v>4119</v>
      </c>
      <c r="D252" s="19" t="s">
        <v>64</v>
      </c>
      <c r="E252" s="14">
        <v>25</v>
      </c>
      <c r="F252" s="14">
        <v>194</v>
      </c>
      <c r="G252" s="1"/>
      <c r="H252" s="1"/>
      <c r="I252" s="1"/>
      <c r="J252" s="1"/>
      <c r="K252" s="1"/>
      <c r="L252" s="1"/>
      <c r="M252" s="1"/>
      <c r="N252" s="1"/>
      <c r="O252" s="1"/>
    </row>
    <row r="253" spans="1:15" ht="15.75">
      <c r="A253" s="18"/>
      <c r="B253" s="61"/>
      <c r="C253" s="63">
        <v>4128</v>
      </c>
      <c r="D253" s="19" t="s">
        <v>65</v>
      </c>
      <c r="E253" s="14">
        <v>152</v>
      </c>
      <c r="F253" s="14">
        <v>177</v>
      </c>
      <c r="G253" s="1"/>
      <c r="H253" s="1"/>
      <c r="I253" s="1"/>
      <c r="J253" s="1"/>
      <c r="K253" s="1"/>
      <c r="L253" s="1"/>
      <c r="M253" s="1"/>
      <c r="N253" s="1"/>
      <c r="O253" s="1"/>
    </row>
    <row r="254" spans="1:15" ht="15.75">
      <c r="A254" s="18"/>
      <c r="B254" s="61"/>
      <c r="C254" s="63">
        <v>4129</v>
      </c>
      <c r="D254" s="19" t="s">
        <v>65</v>
      </c>
      <c r="E254" s="14">
        <v>4</v>
      </c>
      <c r="F254" s="14">
        <v>31</v>
      </c>
      <c r="G254" s="1"/>
      <c r="H254" s="1"/>
      <c r="I254" s="1"/>
      <c r="J254" s="1"/>
      <c r="K254" s="1"/>
      <c r="L254" s="1"/>
      <c r="M254" s="1"/>
      <c r="N254" s="1"/>
      <c r="O254" s="1"/>
    </row>
    <row r="255" spans="1:15" ht="15.75">
      <c r="A255" s="18"/>
      <c r="B255" s="61"/>
      <c r="C255" s="63">
        <v>4218</v>
      </c>
      <c r="D255" s="19" t="s">
        <v>39</v>
      </c>
      <c r="E255" s="14">
        <v>216</v>
      </c>
      <c r="F255" s="14">
        <v>207</v>
      </c>
      <c r="G255" s="1"/>
      <c r="H255" s="1"/>
      <c r="I255" s="1"/>
      <c r="J255" s="1"/>
      <c r="K255" s="1"/>
      <c r="L255" s="1"/>
      <c r="M255" s="1"/>
      <c r="N255" s="1"/>
      <c r="O255" s="1"/>
    </row>
    <row r="256" spans="1:15" ht="15.75">
      <c r="A256" s="18"/>
      <c r="B256" s="61"/>
      <c r="C256" s="63">
        <v>4219</v>
      </c>
      <c r="D256" s="19" t="s">
        <v>39</v>
      </c>
      <c r="E256" s="14">
        <v>6</v>
      </c>
      <c r="F256" s="14">
        <v>37</v>
      </c>
      <c r="G256" s="1"/>
      <c r="H256" s="1"/>
      <c r="I256" s="1"/>
      <c r="J256" s="1"/>
      <c r="K256" s="1"/>
      <c r="L256" s="1"/>
      <c r="M256" s="1"/>
      <c r="N256" s="1"/>
      <c r="O256" s="1"/>
    </row>
    <row r="257" spans="1:15" ht="15.75">
      <c r="A257" s="18"/>
      <c r="B257" s="61"/>
      <c r="C257" s="63">
        <v>4308</v>
      </c>
      <c r="D257" s="19" t="s">
        <v>60</v>
      </c>
      <c r="E257" s="14">
        <v>585</v>
      </c>
      <c r="F257" s="14">
        <v>510</v>
      </c>
      <c r="G257" s="1"/>
      <c r="H257" s="1"/>
      <c r="I257" s="1"/>
      <c r="J257" s="1"/>
      <c r="K257" s="1"/>
      <c r="L257" s="1"/>
      <c r="M257" s="1"/>
      <c r="N257" s="1"/>
      <c r="O257" s="1"/>
    </row>
    <row r="258" spans="1:15" ht="15.75">
      <c r="A258" s="18"/>
      <c r="B258" s="61"/>
      <c r="C258" s="63">
        <v>4309</v>
      </c>
      <c r="D258" s="19" t="s">
        <v>60</v>
      </c>
      <c r="E258" s="14">
        <v>15</v>
      </c>
      <c r="F258" s="14">
        <v>90</v>
      </c>
      <c r="G258" s="1"/>
      <c r="H258" s="1"/>
      <c r="I258" s="1"/>
      <c r="J258" s="1"/>
      <c r="K258" s="1"/>
      <c r="L258" s="1"/>
      <c r="M258" s="1"/>
      <c r="N258" s="1"/>
      <c r="O258" s="1"/>
    </row>
    <row r="259" spans="1:15" ht="15.75">
      <c r="A259" s="18"/>
      <c r="B259" s="61"/>
      <c r="C259" s="63">
        <v>4748</v>
      </c>
      <c r="D259" s="19" t="s">
        <v>69</v>
      </c>
      <c r="E259" s="14">
        <v>76</v>
      </c>
      <c r="F259" s="14">
        <v>133</v>
      </c>
      <c r="G259" s="1"/>
      <c r="H259" s="1"/>
      <c r="I259" s="1"/>
      <c r="J259" s="1"/>
      <c r="K259" s="1"/>
      <c r="L259" s="1"/>
      <c r="M259" s="1"/>
      <c r="N259" s="1"/>
      <c r="O259" s="1"/>
    </row>
    <row r="260" spans="1:15" ht="15.75">
      <c r="A260" s="18"/>
      <c r="B260" s="61"/>
      <c r="C260" s="63">
        <v>4749</v>
      </c>
      <c r="D260" s="19" t="s">
        <v>69</v>
      </c>
      <c r="E260" s="14">
        <v>2</v>
      </c>
      <c r="F260" s="14">
        <v>23</v>
      </c>
      <c r="G260" s="1"/>
      <c r="H260" s="1"/>
      <c r="I260" s="1"/>
      <c r="J260" s="1"/>
      <c r="K260" s="1"/>
      <c r="L260" s="1"/>
      <c r="M260" s="1"/>
      <c r="N260" s="1"/>
      <c r="O260" s="1"/>
    </row>
    <row r="261" spans="1:15" ht="15.75">
      <c r="A261" s="18"/>
      <c r="B261" s="62">
        <v>85395</v>
      </c>
      <c r="C261" s="73"/>
      <c r="D261" s="25" t="s">
        <v>70</v>
      </c>
      <c r="E261" s="12">
        <f>E262+E267+E276</f>
        <v>41055</v>
      </c>
      <c r="F261" s="12">
        <f>F262+F267+F276</f>
        <v>48675</v>
      </c>
      <c r="G261" s="1"/>
      <c r="H261" s="1"/>
      <c r="I261" s="1"/>
      <c r="J261" s="1"/>
      <c r="K261" s="1"/>
      <c r="L261" s="1"/>
      <c r="M261" s="1"/>
      <c r="N261" s="1"/>
      <c r="O261" s="1"/>
    </row>
    <row r="262" spans="1:15" ht="15.75">
      <c r="A262" s="18"/>
      <c r="B262" s="61"/>
      <c r="C262" s="63"/>
      <c r="D262" s="67" t="s">
        <v>36</v>
      </c>
      <c r="E262" s="21">
        <f>SUM(E263:E266)</f>
        <v>17240</v>
      </c>
      <c r="F262" s="21">
        <f>SUM(F263:F266)</f>
        <v>20640</v>
      </c>
      <c r="G262" s="1"/>
      <c r="H262" s="1"/>
      <c r="I262" s="1"/>
      <c r="J262" s="1"/>
      <c r="K262" s="1"/>
      <c r="L262" s="1"/>
      <c r="M262" s="1"/>
      <c r="N262" s="1"/>
      <c r="O262" s="1"/>
    </row>
    <row r="263" spans="1:15" ht="15.75">
      <c r="A263" s="18"/>
      <c r="B263" s="61"/>
      <c r="C263" s="63">
        <v>4178</v>
      </c>
      <c r="D263" s="19" t="s">
        <v>43</v>
      </c>
      <c r="E263" s="14">
        <v>12283</v>
      </c>
      <c r="F263" s="14">
        <v>15172</v>
      </c>
      <c r="G263" s="1"/>
      <c r="H263" s="1"/>
      <c r="I263" s="1"/>
      <c r="J263" s="1"/>
      <c r="K263" s="1"/>
      <c r="L263" s="1"/>
      <c r="M263" s="1"/>
      <c r="N263" s="1"/>
      <c r="O263" s="1"/>
    </row>
    <row r="264" spans="1:15" ht="15.75">
      <c r="A264" s="18"/>
      <c r="B264" s="61"/>
      <c r="C264" s="63">
        <v>4179</v>
      </c>
      <c r="D264" s="19" t="s">
        <v>43</v>
      </c>
      <c r="E264" s="14">
        <v>2167</v>
      </c>
      <c r="F264" s="14">
        <v>2678</v>
      </c>
      <c r="G264" s="1"/>
      <c r="H264" s="1"/>
      <c r="I264" s="1"/>
      <c r="J264" s="1"/>
      <c r="K264" s="1"/>
      <c r="L264" s="1"/>
      <c r="M264" s="1"/>
      <c r="N264" s="1"/>
      <c r="O264" s="1"/>
    </row>
    <row r="265" spans="1:15" ht="15.75">
      <c r="A265" s="18"/>
      <c r="B265" s="61"/>
      <c r="C265" s="63">
        <v>4218</v>
      </c>
      <c r="D265" s="19" t="s">
        <v>39</v>
      </c>
      <c r="E265" s="14">
        <v>2372</v>
      </c>
      <c r="F265" s="14">
        <v>2372</v>
      </c>
      <c r="G265" s="1"/>
      <c r="H265" s="1"/>
      <c r="I265" s="1"/>
      <c r="J265" s="1"/>
      <c r="K265" s="1"/>
      <c r="L265" s="1"/>
      <c r="M265" s="1"/>
      <c r="N265" s="1"/>
      <c r="O265" s="1"/>
    </row>
    <row r="266" spans="1:15" ht="15.75">
      <c r="A266" s="18"/>
      <c r="B266" s="61"/>
      <c r="C266" s="63">
        <v>4219</v>
      </c>
      <c r="D266" s="19" t="s">
        <v>39</v>
      </c>
      <c r="E266" s="14">
        <v>418</v>
      </c>
      <c r="F266" s="14">
        <v>418</v>
      </c>
      <c r="G266" s="1"/>
      <c r="H266" s="1"/>
      <c r="I266" s="1"/>
      <c r="J266" s="1"/>
      <c r="K266" s="1"/>
      <c r="L266" s="1"/>
      <c r="M266" s="1"/>
      <c r="N266" s="1"/>
      <c r="O266" s="1"/>
    </row>
    <row r="267" spans="1:15" ht="15.75">
      <c r="A267" s="18"/>
      <c r="B267" s="61"/>
      <c r="C267" s="63"/>
      <c r="D267" s="67" t="s">
        <v>18</v>
      </c>
      <c r="E267" s="21">
        <f>SUM(E268:E271)</f>
        <v>14315</v>
      </c>
      <c r="F267" s="21">
        <f>SUM(F268:F271)</f>
        <v>17035</v>
      </c>
      <c r="G267" s="1"/>
      <c r="H267" s="1"/>
      <c r="I267" s="1"/>
      <c r="J267" s="1"/>
      <c r="K267" s="1"/>
      <c r="L267" s="1"/>
      <c r="M267" s="1"/>
      <c r="N267" s="1"/>
      <c r="O267" s="1"/>
    </row>
    <row r="268" spans="1:15" ht="15.75">
      <c r="A268" s="18"/>
      <c r="B268" s="61"/>
      <c r="C268" s="63">
        <v>4178</v>
      </c>
      <c r="D268" s="19" t="s">
        <v>43</v>
      </c>
      <c r="E268" s="14">
        <v>10332</v>
      </c>
      <c r="F268" s="14">
        <v>12644</v>
      </c>
      <c r="G268" s="1"/>
      <c r="H268" s="1"/>
      <c r="I268" s="1"/>
      <c r="J268" s="1"/>
      <c r="K268" s="1"/>
      <c r="L268" s="1"/>
      <c r="M268" s="1"/>
      <c r="N268" s="1"/>
      <c r="O268" s="1"/>
    </row>
    <row r="269" spans="1:15" ht="15.75">
      <c r="A269" s="18"/>
      <c r="B269" s="61"/>
      <c r="C269" s="63">
        <v>4179</v>
      </c>
      <c r="D269" s="19" t="s">
        <v>43</v>
      </c>
      <c r="E269" s="14">
        <v>1823</v>
      </c>
      <c r="F269" s="14">
        <v>2231</v>
      </c>
      <c r="G269" s="1"/>
      <c r="H269" s="1"/>
      <c r="I269" s="1"/>
      <c r="J269" s="1"/>
      <c r="K269" s="1"/>
      <c r="L269" s="1"/>
      <c r="M269" s="1"/>
      <c r="N269" s="1"/>
      <c r="O269" s="1"/>
    </row>
    <row r="270" spans="1:15" ht="15.75">
      <c r="A270" s="18"/>
      <c r="B270" s="61"/>
      <c r="C270" s="63">
        <v>4218</v>
      </c>
      <c r="D270" s="19" t="s">
        <v>39</v>
      </c>
      <c r="E270" s="14">
        <v>1836</v>
      </c>
      <c r="F270" s="14">
        <v>1836</v>
      </c>
      <c r="G270" s="1"/>
      <c r="H270" s="1"/>
      <c r="I270" s="1"/>
      <c r="J270" s="1"/>
      <c r="K270" s="1"/>
      <c r="L270" s="1"/>
      <c r="M270" s="1"/>
      <c r="N270" s="1"/>
      <c r="O270" s="1"/>
    </row>
    <row r="271" spans="1:15" ht="15.75">
      <c r="A271" s="19"/>
      <c r="B271" s="63"/>
      <c r="C271" s="63">
        <v>4219</v>
      </c>
      <c r="D271" s="19" t="s">
        <v>39</v>
      </c>
      <c r="E271" s="14">
        <v>324</v>
      </c>
      <c r="F271" s="14">
        <v>324</v>
      </c>
      <c r="G271" s="1"/>
      <c r="H271" s="1"/>
      <c r="I271" s="1"/>
      <c r="J271" s="1"/>
      <c r="K271" s="1"/>
      <c r="L271" s="1"/>
      <c r="M271" s="1"/>
      <c r="N271" s="1"/>
      <c r="O271" s="1"/>
    </row>
    <row r="274" spans="1:15" ht="15.75">
      <c r="A274" s="15" t="s">
        <v>0</v>
      </c>
      <c r="B274" s="3" t="s">
        <v>1</v>
      </c>
      <c r="C274" s="15" t="s">
        <v>2</v>
      </c>
      <c r="D274" s="3" t="s">
        <v>3</v>
      </c>
      <c r="E274" s="15" t="s">
        <v>4</v>
      </c>
      <c r="F274" s="4" t="s">
        <v>5</v>
      </c>
      <c r="G274" s="1"/>
      <c r="H274" s="1"/>
      <c r="I274" s="1"/>
      <c r="J274" s="1"/>
      <c r="K274" s="1"/>
      <c r="L274" s="1"/>
      <c r="M274" s="1"/>
      <c r="N274" s="1"/>
      <c r="O274" s="1"/>
    </row>
    <row r="275" spans="1:15" ht="15.75">
      <c r="A275" s="16"/>
      <c r="B275" s="5"/>
      <c r="C275" s="16"/>
      <c r="D275" s="5"/>
      <c r="E275" s="16"/>
      <c r="F275" s="6"/>
      <c r="G275" s="1"/>
      <c r="H275" s="1"/>
      <c r="I275" s="1"/>
      <c r="J275" s="1"/>
      <c r="K275" s="1"/>
      <c r="L275" s="1"/>
      <c r="M275" s="1"/>
      <c r="N275" s="1"/>
      <c r="O275" s="1"/>
    </row>
    <row r="276" spans="1:15" ht="15.75">
      <c r="A276" s="42"/>
      <c r="B276" s="43"/>
      <c r="C276" s="19"/>
      <c r="D276" s="67" t="s">
        <v>11</v>
      </c>
      <c r="E276" s="21">
        <v>9500</v>
      </c>
      <c r="F276" s="21">
        <v>11000</v>
      </c>
      <c r="G276" s="1"/>
      <c r="H276" s="1"/>
      <c r="I276" s="1"/>
      <c r="J276" s="1"/>
      <c r="K276" s="1"/>
      <c r="L276" s="1"/>
      <c r="M276" s="1"/>
      <c r="N276" s="1"/>
      <c r="O276" s="1"/>
    </row>
    <row r="277" spans="1:15" ht="15.75">
      <c r="A277" s="42"/>
      <c r="B277" s="43"/>
      <c r="C277" s="19">
        <v>4178</v>
      </c>
      <c r="D277" s="19" t="s">
        <v>43</v>
      </c>
      <c r="E277" s="14">
        <v>3251</v>
      </c>
      <c r="F277" s="14">
        <v>4335</v>
      </c>
      <c r="G277" s="1"/>
      <c r="H277" s="1"/>
      <c r="I277" s="1"/>
      <c r="J277" s="1"/>
      <c r="K277" s="1"/>
      <c r="L277" s="1"/>
      <c r="M277" s="1"/>
      <c r="N277" s="1"/>
      <c r="O277" s="1"/>
    </row>
    <row r="278" spans="1:15" ht="15.75">
      <c r="A278" s="42"/>
      <c r="B278" s="43"/>
      <c r="C278" s="19">
        <v>4179</v>
      </c>
      <c r="D278" s="19" t="s">
        <v>43</v>
      </c>
      <c r="E278" s="14">
        <v>574</v>
      </c>
      <c r="F278" s="14">
        <v>765</v>
      </c>
      <c r="G278" s="1"/>
      <c r="H278" s="1"/>
      <c r="I278" s="1"/>
      <c r="J278" s="1"/>
      <c r="K278" s="1"/>
      <c r="L278" s="1"/>
      <c r="M278" s="1"/>
      <c r="N278" s="1"/>
      <c r="O278" s="1"/>
    </row>
    <row r="279" spans="1:15" ht="15.75">
      <c r="A279" s="42"/>
      <c r="B279" s="43"/>
      <c r="C279" s="19">
        <v>4118</v>
      </c>
      <c r="D279" s="19" t="s">
        <v>64</v>
      </c>
      <c r="E279" s="14">
        <v>495</v>
      </c>
      <c r="F279" s="14">
        <v>659</v>
      </c>
      <c r="G279" s="1"/>
      <c r="H279" s="1"/>
      <c r="I279" s="1"/>
      <c r="J279" s="1"/>
      <c r="K279" s="1"/>
      <c r="L279" s="1"/>
      <c r="M279" s="1"/>
      <c r="N279" s="1"/>
      <c r="O279" s="1"/>
    </row>
    <row r="280" spans="1:15" ht="15.75">
      <c r="A280" s="42"/>
      <c r="B280" s="43"/>
      <c r="C280" s="19">
        <v>4119</v>
      </c>
      <c r="D280" s="19" t="s">
        <v>64</v>
      </c>
      <c r="E280" s="14">
        <v>87</v>
      </c>
      <c r="F280" s="14">
        <v>116</v>
      </c>
      <c r="G280" s="1"/>
      <c r="H280" s="1"/>
      <c r="I280" s="1"/>
      <c r="J280" s="1"/>
      <c r="K280" s="1"/>
      <c r="L280" s="1"/>
      <c r="M280" s="1"/>
      <c r="N280" s="1"/>
      <c r="O280" s="1"/>
    </row>
    <row r="281" spans="1:15" ht="15.75">
      <c r="A281" s="42"/>
      <c r="B281" s="43"/>
      <c r="C281" s="19">
        <v>4128</v>
      </c>
      <c r="D281" s="19" t="s">
        <v>65</v>
      </c>
      <c r="E281" s="14">
        <v>79</v>
      </c>
      <c r="F281" s="14">
        <v>106</v>
      </c>
      <c r="G281" s="1"/>
      <c r="H281" s="1"/>
      <c r="I281" s="1"/>
      <c r="J281" s="1"/>
      <c r="K281" s="1"/>
      <c r="L281" s="1"/>
      <c r="M281" s="1"/>
      <c r="N281" s="1"/>
      <c r="O281" s="1"/>
    </row>
    <row r="282" spans="1:15" ht="15.75">
      <c r="A282" s="42"/>
      <c r="B282" s="43"/>
      <c r="C282" s="19">
        <v>4129</v>
      </c>
      <c r="D282" s="19" t="s">
        <v>65</v>
      </c>
      <c r="E282" s="14">
        <v>14</v>
      </c>
      <c r="F282" s="14">
        <v>19</v>
      </c>
      <c r="G282" s="1"/>
      <c r="H282" s="1"/>
      <c r="I282" s="1"/>
      <c r="J282" s="1"/>
      <c r="K282" s="1"/>
      <c r="L282" s="1"/>
      <c r="M282" s="1"/>
      <c r="N282" s="1"/>
      <c r="O282" s="1"/>
    </row>
    <row r="283" spans="1:15" ht="15.75">
      <c r="A283" s="18"/>
      <c r="B283" s="18"/>
      <c r="C283" s="19">
        <v>4218</v>
      </c>
      <c r="D283" s="19" t="s">
        <v>39</v>
      </c>
      <c r="E283" s="14">
        <v>4250</v>
      </c>
      <c r="F283" s="14">
        <v>4250</v>
      </c>
      <c r="G283" s="1"/>
      <c r="H283" s="1"/>
      <c r="I283" s="1"/>
      <c r="J283" s="1"/>
      <c r="K283" s="1"/>
      <c r="L283" s="1"/>
      <c r="M283" s="1"/>
      <c r="N283" s="1"/>
      <c r="O283" s="1"/>
    </row>
    <row r="284" spans="1:15" ht="15.75">
      <c r="A284" s="18"/>
      <c r="B284" s="18"/>
      <c r="C284" s="18">
        <v>4219</v>
      </c>
      <c r="D284" s="18" t="s">
        <v>39</v>
      </c>
      <c r="E284" s="75">
        <v>750</v>
      </c>
      <c r="F284" s="75">
        <v>750</v>
      </c>
      <c r="G284" s="1"/>
      <c r="H284" s="1"/>
      <c r="I284" s="1"/>
      <c r="J284" s="1"/>
      <c r="K284" s="1"/>
      <c r="L284" s="1"/>
      <c r="M284" s="1"/>
      <c r="N284" s="1"/>
      <c r="O284" s="1"/>
    </row>
    <row r="285" spans="1:15" ht="15.75">
      <c r="A285" s="11">
        <v>854</v>
      </c>
      <c r="B285" s="11"/>
      <c r="C285" s="11"/>
      <c r="D285" s="11" t="s">
        <v>28</v>
      </c>
      <c r="E285" s="12">
        <v>60000</v>
      </c>
      <c r="F285" s="12">
        <v>0</v>
      </c>
      <c r="G285" s="1"/>
      <c r="H285" s="1"/>
      <c r="I285" s="1"/>
      <c r="J285" s="1"/>
      <c r="K285" s="1"/>
      <c r="L285" s="1"/>
      <c r="M285" s="1"/>
      <c r="N285" s="1"/>
      <c r="O285" s="1"/>
    </row>
    <row r="286" spans="1:15" ht="15.75">
      <c r="A286" s="17"/>
      <c r="B286" s="24">
        <v>85411</v>
      </c>
      <c r="C286" s="11"/>
      <c r="D286" s="11" t="s">
        <v>29</v>
      </c>
      <c r="E286" s="12">
        <v>60000</v>
      </c>
      <c r="F286" s="12">
        <v>0</v>
      </c>
      <c r="G286" s="1"/>
      <c r="H286" s="1"/>
      <c r="I286" s="1"/>
      <c r="J286" s="1"/>
      <c r="K286" s="1"/>
      <c r="L286" s="1"/>
      <c r="M286" s="1"/>
      <c r="N286" s="1"/>
      <c r="O286" s="1"/>
    </row>
    <row r="287" spans="1:15" ht="15.75">
      <c r="A287" s="18"/>
      <c r="B287" s="18"/>
      <c r="C287" s="13"/>
      <c r="D287" s="20" t="s">
        <v>30</v>
      </c>
      <c r="E287" s="21">
        <v>60000</v>
      </c>
      <c r="F287" s="21"/>
      <c r="G287" s="1"/>
      <c r="H287" s="1"/>
      <c r="I287" s="1"/>
      <c r="J287" s="1"/>
      <c r="K287" s="1"/>
      <c r="L287" s="1"/>
      <c r="M287" s="1"/>
      <c r="N287" s="1"/>
      <c r="O287" s="1"/>
    </row>
    <row r="288" spans="1:15" ht="15.75">
      <c r="A288" s="18"/>
      <c r="B288" s="18"/>
      <c r="C288" s="13">
        <v>4010</v>
      </c>
      <c r="D288" s="13" t="s">
        <v>42</v>
      </c>
      <c r="E288" s="14">
        <v>6000</v>
      </c>
      <c r="F288" s="14"/>
      <c r="G288" s="1"/>
      <c r="H288" s="1"/>
      <c r="I288" s="1"/>
      <c r="J288" s="1"/>
      <c r="K288" s="1"/>
      <c r="L288" s="1"/>
      <c r="M288" s="1"/>
      <c r="N288" s="1"/>
      <c r="O288" s="1"/>
    </row>
    <row r="289" spans="1:15" ht="15.75">
      <c r="A289" s="18"/>
      <c r="B289" s="18"/>
      <c r="C289" s="13">
        <v>4170</v>
      </c>
      <c r="D289" s="13" t="s">
        <v>43</v>
      </c>
      <c r="E289" s="14">
        <v>2000</v>
      </c>
      <c r="F289" s="14"/>
      <c r="G289" s="1"/>
      <c r="H289" s="1"/>
      <c r="I289" s="1"/>
      <c r="J289" s="1"/>
      <c r="K289" s="1"/>
      <c r="L289" s="1"/>
      <c r="M289" s="1"/>
      <c r="N289" s="1"/>
      <c r="O289" s="1"/>
    </row>
    <row r="290" spans="1:15" ht="15.75">
      <c r="A290" s="18"/>
      <c r="B290" s="18"/>
      <c r="C290" s="13">
        <v>4270</v>
      </c>
      <c r="D290" s="13" t="s">
        <v>40</v>
      </c>
      <c r="E290" s="14">
        <v>50000</v>
      </c>
      <c r="F290" s="14"/>
      <c r="G290" s="1"/>
      <c r="H290" s="1"/>
      <c r="I290" s="1"/>
      <c r="J290" s="1"/>
      <c r="K290" s="1"/>
      <c r="L290" s="1"/>
      <c r="M290" s="1"/>
      <c r="N290" s="1"/>
      <c r="O290" s="1"/>
    </row>
    <row r="291" spans="1:15" ht="15.75">
      <c r="A291" s="19"/>
      <c r="B291" s="19"/>
      <c r="C291" s="13">
        <v>4750</v>
      </c>
      <c r="D291" s="13" t="s">
        <v>44</v>
      </c>
      <c r="E291" s="14">
        <v>2000</v>
      </c>
      <c r="F291" s="14"/>
      <c r="G291" s="1"/>
      <c r="H291" s="1"/>
      <c r="I291" s="1"/>
      <c r="J291" s="1"/>
      <c r="K291" s="1"/>
      <c r="L291" s="1"/>
      <c r="M291" s="1"/>
      <c r="N291" s="1"/>
      <c r="O291" s="1"/>
    </row>
    <row r="292" spans="1:15" ht="15.75">
      <c r="A292" s="11"/>
      <c r="B292" s="11"/>
      <c r="C292" s="11"/>
      <c r="D292" s="11" t="s">
        <v>97</v>
      </c>
      <c r="E292" s="12">
        <f>SUM(E111+E116+E121+E130+E151+E167+E285)</f>
        <v>990667</v>
      </c>
      <c r="F292" s="12" t="e">
        <f>F111+F116+F121+F127+F130+F151+F167+F285</f>
        <v>#VALUE!</v>
      </c>
      <c r="G292" s="1"/>
      <c r="H292" s="1"/>
      <c r="I292" s="1"/>
      <c r="J292" s="1"/>
      <c r="K292" s="1"/>
      <c r="L292" s="1"/>
      <c r="M292" s="1"/>
      <c r="N292" s="1"/>
      <c r="O292" s="1"/>
    </row>
    <row r="293" spans="1:15" ht="15.75">
      <c r="A293" s="95"/>
      <c r="B293" s="95"/>
      <c r="C293" s="95"/>
      <c r="D293" s="95" t="s">
        <v>98</v>
      </c>
      <c r="E293" s="96">
        <v>60000</v>
      </c>
      <c r="F293" s="96"/>
      <c r="G293" s="1"/>
      <c r="H293" s="1"/>
      <c r="I293" s="1"/>
      <c r="J293" s="1"/>
      <c r="K293" s="1"/>
      <c r="L293" s="1"/>
      <c r="M293" s="1"/>
      <c r="N293" s="1"/>
      <c r="O293" s="1"/>
    </row>
    <row r="313" spans="1:15" ht="15.75">
      <c r="A313" s="1"/>
      <c r="B313" s="1"/>
      <c r="C313" s="1"/>
      <c r="D313" s="1"/>
      <c r="E313" s="1" t="s">
        <v>109</v>
      </c>
      <c r="F313" s="1"/>
      <c r="G313" s="1"/>
      <c r="H313" s="1"/>
      <c r="I313" s="1"/>
      <c r="J313" s="1"/>
      <c r="K313" s="1"/>
      <c r="L313" s="1"/>
      <c r="M313" s="1"/>
      <c r="N313" s="1"/>
      <c r="O313" s="1"/>
    </row>
    <row r="314" spans="1:15" ht="15.75">
      <c r="A314" s="1"/>
      <c r="B314" s="1"/>
      <c r="C314" s="1"/>
      <c r="D314" s="1"/>
      <c r="E314" s="1" t="s">
        <v>8</v>
      </c>
      <c r="F314" s="1"/>
      <c r="G314" s="1"/>
      <c r="H314" s="1"/>
      <c r="I314" s="1"/>
      <c r="J314" s="1"/>
      <c r="K314" s="1"/>
      <c r="L314" s="1"/>
      <c r="M314" s="1"/>
      <c r="N314" s="1"/>
      <c r="O314" s="1"/>
    </row>
    <row r="315" spans="1:15" ht="15.75">
      <c r="A315" s="1"/>
      <c r="B315" s="1"/>
      <c r="C315" s="1"/>
      <c r="E315" s="1" t="s">
        <v>120</v>
      </c>
      <c r="F315" s="1"/>
      <c r="G315" s="1"/>
      <c r="H315" s="1"/>
      <c r="I315" s="1"/>
      <c r="J315" s="1"/>
      <c r="K315" s="1"/>
      <c r="L315" s="1"/>
      <c r="M315" s="1"/>
      <c r="N315" s="1"/>
      <c r="O315" s="1"/>
    </row>
    <row r="317" ht="15.75">
      <c r="D317" s="99" t="s">
        <v>110</v>
      </c>
    </row>
    <row r="319" spans="1:15" ht="15.75">
      <c r="A319" s="15" t="s">
        <v>0</v>
      </c>
      <c r="B319" s="3" t="s">
        <v>1</v>
      </c>
      <c r="C319" s="15" t="s">
        <v>2</v>
      </c>
      <c r="D319" s="3" t="s">
        <v>3</v>
      </c>
      <c r="E319" s="15" t="s">
        <v>4</v>
      </c>
      <c r="F319" s="4" t="s">
        <v>5</v>
      </c>
      <c r="G319" s="1"/>
      <c r="H319" s="1"/>
      <c r="I319" s="1"/>
      <c r="J319" s="1"/>
      <c r="K319" s="1"/>
      <c r="L319" s="1"/>
      <c r="M319" s="1"/>
      <c r="N319" s="1"/>
      <c r="O319" s="1"/>
    </row>
    <row r="320" spans="1:15" ht="15.75">
      <c r="A320" s="16"/>
      <c r="B320" s="5"/>
      <c r="C320" s="16"/>
      <c r="D320" s="5"/>
      <c r="E320" s="16"/>
      <c r="F320" s="6"/>
      <c r="G320" s="1"/>
      <c r="H320" s="1"/>
      <c r="I320" s="1"/>
      <c r="J320" s="1"/>
      <c r="K320" s="1"/>
      <c r="L320" s="1"/>
      <c r="M320" s="1"/>
      <c r="N320" s="1"/>
      <c r="O320" s="1"/>
    </row>
    <row r="321" spans="1:15" ht="15.75">
      <c r="A321" s="11">
        <v>801</v>
      </c>
      <c r="B321" s="23"/>
      <c r="C321" s="11"/>
      <c r="D321" s="11" t="s">
        <v>16</v>
      </c>
      <c r="E321" s="12">
        <v>0</v>
      </c>
      <c r="F321" s="12">
        <v>666000</v>
      </c>
      <c r="G321" s="1"/>
      <c r="H321" s="1"/>
      <c r="I321" s="1"/>
      <c r="J321" s="1"/>
      <c r="K321" s="1"/>
      <c r="L321" s="1"/>
      <c r="M321" s="1"/>
      <c r="N321" s="1"/>
      <c r="O321" s="1"/>
    </row>
    <row r="322" spans="1:15" ht="15.75">
      <c r="A322" s="18"/>
      <c r="B322" s="24">
        <v>80195</v>
      </c>
      <c r="C322" s="11"/>
      <c r="D322" s="11" t="s">
        <v>111</v>
      </c>
      <c r="E322" s="12">
        <v>0</v>
      </c>
      <c r="F322" s="12">
        <v>666000</v>
      </c>
      <c r="G322" s="1"/>
      <c r="H322" s="1"/>
      <c r="I322" s="1"/>
      <c r="J322" s="1"/>
      <c r="K322" s="1"/>
      <c r="L322" s="1"/>
      <c r="M322" s="1"/>
      <c r="N322" s="1"/>
      <c r="O322" s="1"/>
    </row>
    <row r="323" spans="1:15" ht="15.75">
      <c r="A323" s="18"/>
      <c r="B323" s="18"/>
      <c r="C323" s="13">
        <v>6300</v>
      </c>
      <c r="D323" s="13" t="s">
        <v>112</v>
      </c>
      <c r="E323" s="14"/>
      <c r="F323" s="14"/>
      <c r="G323" s="1"/>
      <c r="H323" s="1"/>
      <c r="I323" s="1"/>
      <c r="J323" s="1"/>
      <c r="K323" s="1"/>
      <c r="L323" s="1"/>
      <c r="M323" s="1"/>
      <c r="N323" s="1"/>
      <c r="O323" s="1"/>
    </row>
    <row r="324" spans="1:15" ht="15.75">
      <c r="A324" s="18"/>
      <c r="B324" s="18"/>
      <c r="C324" s="13"/>
      <c r="D324" s="13" t="s">
        <v>113</v>
      </c>
      <c r="E324" s="14"/>
      <c r="F324" s="14"/>
      <c r="G324" s="1"/>
      <c r="H324" s="1"/>
      <c r="I324" s="1"/>
      <c r="J324" s="1"/>
      <c r="K324" s="1"/>
      <c r="L324" s="1"/>
      <c r="M324" s="1"/>
      <c r="N324" s="1"/>
      <c r="O324" s="1"/>
    </row>
    <row r="325" spans="1:15" ht="15.75">
      <c r="A325" s="18"/>
      <c r="B325" s="18"/>
      <c r="C325" s="13"/>
      <c r="D325" s="13" t="s">
        <v>114</v>
      </c>
      <c r="E325" s="14"/>
      <c r="F325" s="14">
        <v>333000</v>
      </c>
      <c r="G325" s="1"/>
      <c r="H325" s="1"/>
      <c r="I325" s="1"/>
      <c r="J325" s="1"/>
      <c r="K325" s="1"/>
      <c r="L325" s="1"/>
      <c r="M325" s="1"/>
      <c r="N325" s="1"/>
      <c r="O325" s="1"/>
    </row>
    <row r="326" spans="1:15" ht="15.75">
      <c r="A326" s="18"/>
      <c r="B326" s="18"/>
      <c r="C326" s="13">
        <v>6430</v>
      </c>
      <c r="D326" s="13" t="s">
        <v>115</v>
      </c>
      <c r="E326" s="14"/>
      <c r="F326" s="14"/>
      <c r="G326" s="1"/>
      <c r="H326" s="1"/>
      <c r="I326" s="1"/>
      <c r="J326" s="1"/>
      <c r="K326" s="1"/>
      <c r="L326" s="1"/>
      <c r="M326" s="1"/>
      <c r="N326" s="1"/>
      <c r="O326" s="1"/>
    </row>
    <row r="327" spans="1:15" ht="15.75">
      <c r="A327" s="18"/>
      <c r="B327" s="18"/>
      <c r="C327" s="13"/>
      <c r="D327" s="13" t="s">
        <v>116</v>
      </c>
      <c r="E327" s="14"/>
      <c r="F327" s="14">
        <v>333000</v>
      </c>
      <c r="G327" s="1"/>
      <c r="H327" s="1"/>
      <c r="I327" s="1"/>
      <c r="J327" s="1"/>
      <c r="K327" s="1"/>
      <c r="L327" s="1"/>
      <c r="M327" s="1"/>
      <c r="N327" s="1"/>
      <c r="O327" s="1"/>
    </row>
    <row r="328" spans="1:15" ht="15.75">
      <c r="A328" s="11">
        <v>926</v>
      </c>
      <c r="B328" s="11"/>
      <c r="C328" s="11"/>
      <c r="D328" s="11" t="s">
        <v>117</v>
      </c>
      <c r="E328" s="12">
        <v>666000</v>
      </c>
      <c r="F328" s="12">
        <v>0</v>
      </c>
      <c r="G328" s="1"/>
      <c r="H328" s="1"/>
      <c r="I328" s="1"/>
      <c r="J328" s="1"/>
      <c r="K328" s="1"/>
      <c r="L328" s="1"/>
      <c r="M328" s="1"/>
      <c r="N328" s="1"/>
      <c r="O328" s="1"/>
    </row>
    <row r="329" spans="1:15" ht="15.75">
      <c r="A329" s="18"/>
      <c r="B329" s="64">
        <v>92601</v>
      </c>
      <c r="C329" s="11"/>
      <c r="D329" s="11" t="s">
        <v>118</v>
      </c>
      <c r="E329" s="12">
        <v>666000</v>
      </c>
      <c r="F329" s="12">
        <v>0</v>
      </c>
      <c r="G329" s="1"/>
      <c r="H329" s="1"/>
      <c r="I329" s="1"/>
      <c r="J329" s="1"/>
      <c r="K329" s="1"/>
      <c r="L329" s="1"/>
      <c r="M329" s="1"/>
      <c r="N329" s="1"/>
      <c r="O329" s="1"/>
    </row>
    <row r="330" spans="1:15" ht="15.75">
      <c r="A330" s="18"/>
      <c r="B330" s="18"/>
      <c r="C330" s="13">
        <v>6300</v>
      </c>
      <c r="D330" s="13" t="s">
        <v>112</v>
      </c>
      <c r="E330" s="14"/>
      <c r="F330" s="14"/>
      <c r="G330" s="1"/>
      <c r="H330" s="1"/>
      <c r="I330" s="1"/>
      <c r="J330" s="1"/>
      <c r="K330" s="1"/>
      <c r="L330" s="1"/>
      <c r="M330" s="1"/>
      <c r="N330" s="1"/>
      <c r="O330" s="1"/>
    </row>
    <row r="331" spans="1:15" ht="15.75">
      <c r="A331" s="18"/>
      <c r="B331" s="18"/>
      <c r="C331" s="13"/>
      <c r="D331" s="13" t="s">
        <v>113</v>
      </c>
      <c r="E331" s="14"/>
      <c r="F331" s="14"/>
      <c r="G331" s="1"/>
      <c r="H331" s="1"/>
      <c r="I331" s="1"/>
      <c r="J331" s="1"/>
      <c r="K331" s="1"/>
      <c r="L331" s="1"/>
      <c r="M331" s="1"/>
      <c r="N331" s="1"/>
      <c r="O331" s="1"/>
    </row>
    <row r="332" spans="1:15" ht="15.75">
      <c r="A332" s="18"/>
      <c r="B332" s="18"/>
      <c r="C332" s="13"/>
      <c r="D332" s="13" t="s">
        <v>114</v>
      </c>
      <c r="E332" s="14">
        <v>333000</v>
      </c>
      <c r="F332" s="14"/>
      <c r="G332" s="1"/>
      <c r="H332" s="1"/>
      <c r="I332" s="1"/>
      <c r="J332" s="1"/>
      <c r="K332" s="1"/>
      <c r="L332" s="1"/>
      <c r="M332" s="1"/>
      <c r="N332" s="1"/>
      <c r="O332" s="1"/>
    </row>
    <row r="333" spans="1:15" ht="15.75">
      <c r="A333" s="18"/>
      <c r="B333" s="18"/>
      <c r="C333" s="13">
        <v>6430</v>
      </c>
      <c r="D333" s="13" t="s">
        <v>115</v>
      </c>
      <c r="E333" s="14"/>
      <c r="F333" s="14"/>
      <c r="G333" s="1"/>
      <c r="H333" s="1"/>
      <c r="I333" s="1"/>
      <c r="J333" s="1"/>
      <c r="K333" s="1"/>
      <c r="L333" s="1"/>
      <c r="M333" s="1"/>
      <c r="N333" s="1"/>
      <c r="O333" s="1"/>
    </row>
    <row r="334" spans="1:15" ht="15.75">
      <c r="A334" s="18"/>
      <c r="B334" s="18"/>
      <c r="C334" s="13"/>
      <c r="D334" s="13" t="s">
        <v>116</v>
      </c>
      <c r="E334" s="14">
        <v>333000</v>
      </c>
      <c r="F334" s="14"/>
      <c r="G334" s="1"/>
      <c r="H334" s="1"/>
      <c r="I334" s="1"/>
      <c r="J334" s="1"/>
      <c r="K334" s="1"/>
      <c r="L334" s="1"/>
      <c r="M334" s="1"/>
      <c r="N334" s="1"/>
      <c r="O334" s="1"/>
    </row>
    <row r="335" spans="1:15" ht="15.75">
      <c r="A335" s="11"/>
      <c r="B335" s="11"/>
      <c r="C335" s="11"/>
      <c r="D335" s="11" t="s">
        <v>119</v>
      </c>
      <c r="E335" s="12">
        <v>666000</v>
      </c>
      <c r="F335" s="12">
        <v>666000</v>
      </c>
      <c r="G335" s="1"/>
      <c r="H335" s="1"/>
      <c r="I335" s="1"/>
      <c r="J335" s="1"/>
      <c r="K335" s="1"/>
      <c r="L335" s="1"/>
      <c r="M335" s="1"/>
      <c r="N335" s="1"/>
      <c r="O335" s="1"/>
    </row>
    <row r="336" spans="1:15" ht="15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</row>
    <row r="337" spans="1:15" ht="15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</row>
    <row r="338" spans="1:15" ht="15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</row>
    <row r="339" spans="1:15" ht="15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</row>
    <row r="340" spans="1:15" ht="15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</row>
    <row r="341" spans="1:15" ht="15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</row>
    <row r="342" spans="1:15" ht="15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</row>
    <row r="347" ht="15.75">
      <c r="E347" s="1" t="s">
        <v>121</v>
      </c>
    </row>
    <row r="348" spans="1:15" ht="15.75">
      <c r="A348" s="1"/>
      <c r="B348" s="1"/>
      <c r="C348" s="1"/>
      <c r="D348" s="1"/>
      <c r="E348" s="1" t="s">
        <v>8</v>
      </c>
      <c r="F348" s="1"/>
      <c r="G348" s="1"/>
      <c r="H348" s="1"/>
      <c r="I348" s="1"/>
      <c r="J348" s="1"/>
      <c r="K348" s="1"/>
      <c r="L348" s="1"/>
      <c r="M348" s="1"/>
      <c r="N348" s="1"/>
      <c r="O348" s="1"/>
    </row>
    <row r="349" spans="1:15" ht="15.75">
      <c r="A349" s="1"/>
      <c r="B349" s="1"/>
      <c r="C349" s="1"/>
      <c r="D349" s="1"/>
      <c r="E349" s="1" t="s">
        <v>120</v>
      </c>
      <c r="F349" s="1"/>
      <c r="G349" s="1"/>
      <c r="H349" s="1"/>
      <c r="I349" s="1"/>
      <c r="J349" s="1"/>
      <c r="K349" s="1"/>
      <c r="L349" s="1"/>
      <c r="M349" s="1"/>
      <c r="N349" s="1"/>
      <c r="O349" s="1"/>
    </row>
    <row r="350" spans="1:15" ht="15.75">
      <c r="A350" s="1"/>
      <c r="B350" s="1"/>
      <c r="C350" s="1"/>
      <c r="F350" s="1"/>
      <c r="G350" s="1"/>
      <c r="H350" s="1"/>
      <c r="I350" s="1"/>
      <c r="J350" s="1"/>
      <c r="K350" s="1"/>
      <c r="L350" s="1"/>
      <c r="M350" s="1"/>
      <c r="N350" s="1"/>
      <c r="O350" s="1"/>
    </row>
    <row r="351" ht="15.75">
      <c r="D351" s="99" t="s">
        <v>122</v>
      </c>
    </row>
    <row r="353" spans="1:15" ht="15.75">
      <c r="A353" s="15" t="s">
        <v>0</v>
      </c>
      <c r="B353" s="3" t="s">
        <v>1</v>
      </c>
      <c r="C353" s="15" t="s">
        <v>2</v>
      </c>
      <c r="D353" s="3" t="s">
        <v>3</v>
      </c>
      <c r="E353" s="15" t="s">
        <v>4</v>
      </c>
      <c r="F353" s="4" t="s">
        <v>5</v>
      </c>
      <c r="G353" s="1"/>
      <c r="H353" s="1"/>
      <c r="I353" s="1"/>
      <c r="J353" s="1"/>
      <c r="K353" s="1"/>
      <c r="L353" s="1"/>
      <c r="M353" s="1"/>
      <c r="N353" s="1"/>
      <c r="O353" s="1"/>
    </row>
    <row r="354" spans="1:15" ht="15.75">
      <c r="A354" s="16"/>
      <c r="B354" s="5"/>
      <c r="C354" s="16"/>
      <c r="D354" s="5"/>
      <c r="E354" s="16"/>
      <c r="F354" s="6"/>
      <c r="G354" s="1"/>
      <c r="H354" s="1"/>
      <c r="I354" s="1"/>
      <c r="J354" s="1"/>
      <c r="K354" s="1"/>
      <c r="L354" s="1"/>
      <c r="M354" s="1"/>
      <c r="N354" s="1"/>
      <c r="O354" s="1"/>
    </row>
    <row r="355" spans="1:15" ht="15.75">
      <c r="A355" s="11">
        <v>801</v>
      </c>
      <c r="B355" s="23"/>
      <c r="C355" s="11"/>
      <c r="D355" s="11" t="s">
        <v>16</v>
      </c>
      <c r="E355" s="12"/>
      <c r="F355" s="12">
        <v>1231318</v>
      </c>
      <c r="G355" s="1"/>
      <c r="H355" s="1"/>
      <c r="I355" s="1"/>
      <c r="J355" s="1"/>
      <c r="K355" s="1"/>
      <c r="L355" s="1"/>
      <c r="M355" s="1"/>
      <c r="N355" s="1"/>
      <c r="O355" s="1"/>
    </row>
    <row r="356" spans="1:15" s="106" customFormat="1" ht="15.75">
      <c r="A356" s="101"/>
      <c r="B356" s="102">
        <v>80195</v>
      </c>
      <c r="C356" s="103"/>
      <c r="D356" s="103" t="s">
        <v>111</v>
      </c>
      <c r="E356" s="104"/>
      <c r="F356" s="104">
        <v>1231318</v>
      </c>
      <c r="G356" s="105"/>
      <c r="H356" s="105"/>
      <c r="I356" s="105"/>
      <c r="J356" s="105"/>
      <c r="K356" s="105"/>
      <c r="L356" s="105"/>
      <c r="M356" s="105"/>
      <c r="N356" s="105"/>
      <c r="O356" s="105"/>
    </row>
    <row r="357" spans="1:15" s="109" customFormat="1" ht="15.75">
      <c r="A357" s="91"/>
      <c r="B357" s="91"/>
      <c r="C357" s="20"/>
      <c r="D357" s="20" t="s">
        <v>124</v>
      </c>
      <c r="E357" s="21"/>
      <c r="F357" s="21">
        <v>1231318</v>
      </c>
      <c r="G357" s="108"/>
      <c r="H357" s="108"/>
      <c r="I357" s="108"/>
      <c r="J357" s="108"/>
      <c r="K357" s="108"/>
      <c r="L357" s="108"/>
      <c r="M357" s="108"/>
      <c r="N357" s="108"/>
      <c r="O357" s="108"/>
    </row>
    <row r="358" spans="1:15" ht="15.75">
      <c r="A358" s="18"/>
      <c r="B358" s="18"/>
      <c r="C358" s="13">
        <v>6050</v>
      </c>
      <c r="D358" s="13" t="s">
        <v>48</v>
      </c>
      <c r="E358" s="14"/>
      <c r="F358" s="14">
        <v>1231318</v>
      </c>
      <c r="G358" s="1"/>
      <c r="H358" s="1"/>
      <c r="I358" s="1"/>
      <c r="J358" s="1"/>
      <c r="K358" s="1"/>
      <c r="L358" s="1"/>
      <c r="M358" s="1"/>
      <c r="N358" s="1"/>
      <c r="O358" s="1"/>
    </row>
    <row r="359" spans="1:15" ht="15.75">
      <c r="A359" s="11">
        <v>926</v>
      </c>
      <c r="B359" s="11"/>
      <c r="C359" s="11"/>
      <c r="D359" s="11" t="s">
        <v>117</v>
      </c>
      <c r="E359" s="12">
        <v>1231318</v>
      </c>
      <c r="F359" s="12"/>
      <c r="G359" s="1"/>
      <c r="H359" s="1"/>
      <c r="I359" s="1"/>
      <c r="J359" s="1"/>
      <c r="K359" s="1"/>
      <c r="L359" s="1"/>
      <c r="M359" s="1"/>
      <c r="N359" s="1"/>
      <c r="O359" s="1"/>
    </row>
    <row r="360" spans="1:15" s="106" customFormat="1" ht="15.75">
      <c r="A360" s="101"/>
      <c r="B360" s="107">
        <v>92601</v>
      </c>
      <c r="C360" s="103"/>
      <c r="D360" s="103" t="s">
        <v>118</v>
      </c>
      <c r="E360" s="104">
        <v>1231318</v>
      </c>
      <c r="F360" s="104"/>
      <c r="G360" s="105"/>
      <c r="H360" s="105"/>
      <c r="I360" s="105"/>
      <c r="J360" s="105"/>
      <c r="K360" s="105"/>
      <c r="L360" s="105"/>
      <c r="M360" s="105"/>
      <c r="N360" s="105"/>
      <c r="O360" s="105"/>
    </row>
    <row r="361" spans="1:15" s="109" customFormat="1" ht="15.75">
      <c r="A361" s="91"/>
      <c r="B361" s="91"/>
      <c r="C361" s="20"/>
      <c r="D361" s="20" t="s">
        <v>124</v>
      </c>
      <c r="E361" s="21">
        <v>1231318</v>
      </c>
      <c r="F361" s="21"/>
      <c r="G361" s="108"/>
      <c r="H361" s="108"/>
      <c r="I361" s="108"/>
      <c r="J361" s="108"/>
      <c r="K361" s="108"/>
      <c r="L361" s="108"/>
      <c r="M361" s="108"/>
      <c r="N361" s="108"/>
      <c r="O361" s="108"/>
    </row>
    <row r="362" spans="1:15" ht="15.75">
      <c r="A362" s="18"/>
      <c r="B362" s="18"/>
      <c r="C362" s="13">
        <v>6050</v>
      </c>
      <c r="D362" s="13" t="s">
        <v>48</v>
      </c>
      <c r="E362" s="14">
        <v>1231318</v>
      </c>
      <c r="F362" s="14"/>
      <c r="G362" s="1"/>
      <c r="H362" s="1"/>
      <c r="I362" s="1"/>
      <c r="J362" s="1"/>
      <c r="K362" s="1"/>
      <c r="L362" s="1"/>
      <c r="M362" s="1"/>
      <c r="N362" s="1"/>
      <c r="O362" s="1"/>
    </row>
    <row r="363" spans="1:15" ht="15.75">
      <c r="A363" s="11"/>
      <c r="B363" s="11"/>
      <c r="C363" s="11"/>
      <c r="D363" s="11" t="s">
        <v>123</v>
      </c>
      <c r="E363" s="12">
        <v>1231318</v>
      </c>
      <c r="F363" s="12">
        <v>1231318</v>
      </c>
      <c r="G363" s="1"/>
      <c r="H363" s="1"/>
      <c r="I363" s="1"/>
      <c r="J363" s="1"/>
      <c r="K363" s="1"/>
      <c r="L363" s="1"/>
      <c r="M363" s="1"/>
      <c r="N363" s="1"/>
      <c r="O363" s="1"/>
    </row>
    <row r="364" spans="1:15" ht="15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</row>
    <row r="365" spans="1:15" ht="15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</row>
    <row r="366" spans="1:15" ht="15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</row>
    <row r="367" spans="1:15" ht="15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</row>
    <row r="368" spans="1:15" ht="15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</row>
    <row r="369" spans="1:15" ht="15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</row>
    <row r="370" spans="1:15" ht="15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</row>
    <row r="371" spans="1:15" ht="15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</row>
    <row r="372" spans="1:15" ht="15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</row>
    <row r="373" spans="1:15" ht="15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</row>
    <row r="374" spans="1:15" ht="15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</row>
    <row r="375" spans="1:15" ht="15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</row>
    <row r="376" spans="1:15" ht="15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</row>
    <row r="377" spans="1:15" ht="15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</row>
    <row r="378" spans="1:15" ht="15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</row>
    <row r="379" spans="1:15" ht="15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</row>
    <row r="380" spans="1:15" ht="15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</row>
    <row r="381" spans="1:15" ht="15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</row>
    <row r="382" spans="1:15" ht="15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</row>
    <row r="383" spans="1:15" ht="15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</row>
    <row r="384" spans="1:15" ht="15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</row>
    <row r="385" spans="1:15" ht="15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</row>
    <row r="386" spans="1:15" ht="15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</row>
    <row r="387" spans="1:15" ht="15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</row>
    <row r="388" spans="1:15" ht="15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</row>
    <row r="389" spans="1:15" ht="15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</row>
    <row r="390" spans="1:15" ht="15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</row>
    <row r="391" spans="1:15" ht="15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</row>
    <row r="392" spans="1:15" ht="15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</row>
    <row r="393" spans="1:15" ht="15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</row>
    <row r="394" spans="1:15" ht="15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</row>
    <row r="395" spans="1:15" ht="15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</row>
    <row r="396" spans="1:15" ht="15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</row>
    <row r="397" spans="1:15" ht="15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</row>
    <row r="398" spans="1:15" ht="15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</row>
    <row r="399" spans="1:15" ht="15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</row>
    <row r="400" spans="1:15" ht="15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</row>
    <row r="401" spans="1:15" ht="15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</row>
    <row r="402" spans="1:15" ht="15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</row>
  </sheetData>
  <sheetProtection/>
  <printOptions/>
  <pageMargins left="0.75" right="0.75" top="0.49" bottom="0.54" header="0.29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LENOVO USER</cp:lastModifiedBy>
  <cp:lastPrinted>2008-11-12T07:55:36Z</cp:lastPrinted>
  <dcterms:created xsi:type="dcterms:W3CDTF">2008-10-14T07:10:24Z</dcterms:created>
  <dcterms:modified xsi:type="dcterms:W3CDTF">2008-11-12T12:56:46Z</dcterms:modified>
  <cp:category/>
  <cp:version/>
  <cp:contentType/>
  <cp:contentStatus/>
</cp:coreProperties>
</file>